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6 - Synthèses et Infos rapides\3 - Infos rapides\Engrais\2026_07\"/>
    </mc:Choice>
  </mc:AlternateContent>
  <xr:revisionPtr revIDLastSave="0" documentId="13_ncr:1_{53B1D1BF-2293-4FF6-A478-148FC7E2D96A}" xr6:coauthVersionLast="47" xr6:coauthVersionMax="47" xr10:uidLastSave="{00000000-0000-0000-0000-000000000000}"/>
  <bookViews>
    <workbookView xWindow="-110" yWindow="-110" windowWidth="19420" windowHeight="10300" tabRatio="739" xr2:uid="{00000000-000D-0000-FFFF-FFFF00000000}"/>
  </bookViews>
  <sheets>
    <sheet name="Tab_livraisons_et_Ipampa_25-26" sheetId="6" r:id="rId1"/>
    <sheet name="Graphique_livraisons_azote" sheetId="3" r:id="rId2"/>
    <sheet name="Graphique_livraisons_phosphate" sheetId="4" r:id="rId3"/>
    <sheet name="Graphique_livraisons_potasse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9" i="5" l="1"/>
  <c r="N10" i="5"/>
  <c r="N10" i="4"/>
  <c r="N5" i="3"/>
  <c r="N6" i="3"/>
  <c r="N7" i="3"/>
  <c r="N8" i="3"/>
  <c r="N9" i="3"/>
  <c r="N10" i="3"/>
  <c r="N4" i="3"/>
  <c r="N5" i="5"/>
  <c r="N6" i="5"/>
  <c r="N7" i="5"/>
  <c r="N8" i="5"/>
  <c r="O5" i="3"/>
  <c r="O6" i="3"/>
  <c r="O7" i="3"/>
  <c r="O8" i="3"/>
  <c r="O9" i="3"/>
  <c r="N5" i="4"/>
  <c r="N6" i="4"/>
  <c r="N7" i="4"/>
  <c r="N8" i="4"/>
  <c r="N9" i="4"/>
  <c r="E9" i="6"/>
  <c r="I10" i="6"/>
  <c r="I11" i="6"/>
  <c r="I9" i="6"/>
  <c r="E11" i="6"/>
  <c r="E10" i="6"/>
  <c r="N4" i="5"/>
  <c r="N4" i="4"/>
  <c r="O4" i="3"/>
</calcChain>
</file>

<file path=xl/sharedStrings.xml><?xml version="1.0" encoding="utf-8"?>
<sst xmlns="http://schemas.openxmlformats.org/spreadsheetml/2006/main" count="95" uniqueCount="48">
  <si>
    <t>Mai</t>
  </si>
  <si>
    <t>campagne 2020-21</t>
  </si>
  <si>
    <t>campagne 2021-22</t>
  </si>
  <si>
    <t>campagne 2022-23</t>
  </si>
  <si>
    <t>campagne 2023-24</t>
  </si>
  <si>
    <t>Pour information : campagne 2019-20</t>
  </si>
  <si>
    <t>Evolution</t>
  </si>
  <si>
    <t>%</t>
  </si>
  <si>
    <t>Figure 2</t>
  </si>
  <si>
    <t>Figure 3</t>
  </si>
  <si>
    <t>Figure 4</t>
  </si>
  <si>
    <t>Indice base 100 en 2020</t>
  </si>
  <si>
    <t>2024-25</t>
  </si>
  <si>
    <t>campagne 2024-25</t>
  </si>
  <si>
    <t xml:space="preserve">Cumul des livraisons pour la campagne* </t>
  </si>
  <si>
    <t>Juin</t>
  </si>
  <si>
    <t>Août</t>
  </si>
  <si>
    <t>Mars</t>
  </si>
  <si>
    <t>Avril</t>
  </si>
  <si>
    <t>Juil.</t>
  </si>
  <si>
    <t>Sept.</t>
  </si>
  <si>
    <t>Oct.</t>
  </si>
  <si>
    <t>Nov.</t>
  </si>
  <si>
    <t>Déc.</t>
  </si>
  <si>
    <t>Jan.</t>
  </si>
  <si>
    <t>Fév.</t>
  </si>
  <si>
    <t>campagne 2025-26</t>
  </si>
  <si>
    <t>Milliers de tonnes</t>
  </si>
  <si>
    <t>Engrais simples et composés</t>
  </si>
  <si>
    <t>2025-26</t>
  </si>
  <si>
    <t>Engrais simples</t>
  </si>
  <si>
    <t>Cumul campagne complète</t>
  </si>
  <si>
    <t>Figure 1 : évolution des livraisons d’engrais et des prix au cours de la campagne 2025-2026</t>
  </si>
  <si>
    <t>Cumul juillet-mai</t>
  </si>
  <si>
    <t>Total N (engrais azotés)
(11 mois : juillet à mai)</t>
  </si>
  <si>
    <t>Total P2O5 (engrais phosphatés) 
(campagnes complètes)</t>
  </si>
  <si>
    <t>Total K2O (engrais potassiques) 
(campagnes complètes)</t>
  </si>
  <si>
    <t>campagne 2026-27</t>
  </si>
  <si>
    <t>azotés 
(11 mois : juillet à mai)</t>
  </si>
  <si>
    <t>phosphatés
(campagne complète)</t>
  </si>
  <si>
    <t>potassiques 
(campagne complète)</t>
  </si>
  <si>
    <t>Livraisons totales N par mois pour les différentes campagnes (données provisoires de juillet 2026) en millier de tonnes d'éléments fertilisants</t>
  </si>
  <si>
    <t>Livraisons totales P2O5 par mois pour les différentes campagnes (données provisoires de juillet 2026)  en millier de tonnes d'éléments fertilisants</t>
  </si>
  <si>
    <t>Livraisons totales K2O par mois pour les différentes campagnes (données provisoires de juillet 2026)  en millier de tonnes d'éléments fertilisants</t>
  </si>
  <si>
    <t>Sources : France Fertilisants - Agreste, Insee</t>
  </si>
  <si>
    <t>Livraisons en millier de tonnes d'éléments actifs.</t>
  </si>
  <si>
    <t xml:space="preserve">* Les campagnes de livraison des engrais s'entendent de juillet à juin pour l'azote et de mai à avril pour le phosphate et la potasse. 
Ici nous comparons les campagnes jusqu'à mai pour l'azote (N), dernier mois de disponibilité des données pour la campagne 2025-2026. </t>
  </si>
  <si>
    <t>Indice de prix (Ipampa) moyen pour la campagne*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</si>
</sst>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 x14ac:knownFonts="1">
    <font>
      <sz val="12"/>
      <color rgb="FF000000"/>
      <name val="Calibri"/>
    </font>
    <font>
      <sz val="10"/>
      <name val="Arial"/>
      <family val="2"/>
    </font>
    <font>
      <b/>
      <sz val="12"/>
      <color rgb="FF5E9ACD"/>
      <name val="Calibri"/>
      <family val="2"/>
    </font>
    <font>
      <i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8"/>
      <color theme="0"/>
      <name val="Marianne"/>
      <family val="3"/>
    </font>
    <font>
      <b/>
      <sz val="8"/>
      <name val="Marianne"/>
      <family val="3"/>
    </font>
    <font>
      <sz val="8"/>
      <name val="Marianne"/>
      <family val="3"/>
    </font>
    <font>
      <sz val="8"/>
      <color theme="1"/>
      <name val="Marianne"/>
      <family val="3"/>
    </font>
    <font>
      <b/>
      <sz val="10"/>
      <color rgb="FF231F20"/>
      <name val="Marianne"/>
      <family val="3"/>
    </font>
    <font>
      <sz val="8"/>
      <color rgb="FF000000"/>
      <name val="Marianne"/>
      <family val="3"/>
    </font>
    <font>
      <b/>
      <sz val="12"/>
      <color rgb="FF000000"/>
      <name val="Calibri"/>
      <family val="2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75C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8" tint="0.39994506668294322"/>
      </left>
      <right style="thin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39994506668294322"/>
      </top>
      <bottom style="thin">
        <color theme="8" tint="0.39994506668294322"/>
      </bottom>
      <diagonal/>
    </border>
    <border>
      <left/>
      <right/>
      <top style="thin">
        <color theme="8" tint="0.39994506668294322"/>
      </top>
      <bottom style="thin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/>
      <right/>
      <top style="thin">
        <color theme="8" tint="0.39994506668294322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0" borderId="0" xfId="0" applyFont="1"/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wrapText="1"/>
    </xf>
    <xf numFmtId="0" fontId="8" fillId="3" borderId="0" xfId="0" applyFont="1" applyFill="1"/>
    <xf numFmtId="0" fontId="0" fillId="3" borderId="0" xfId="0" applyFill="1"/>
    <xf numFmtId="0" fontId="0" fillId="3" borderId="0" xfId="0" applyFont="1" applyFill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165" fontId="3" fillId="0" borderId="0" xfId="0" applyNumberFormat="1" applyFont="1"/>
    <xf numFmtId="165" fontId="0" fillId="0" borderId="1" xfId="0" applyNumberFormat="1" applyFill="1" applyBorder="1" applyProtection="1">
      <protection locked="0"/>
    </xf>
    <xf numFmtId="165" fontId="0" fillId="0" borderId="0" xfId="0" applyNumberFormat="1" applyFont="1"/>
    <xf numFmtId="165" fontId="0" fillId="0" borderId="0" xfId="0" applyNumberFormat="1" applyFill="1" applyBorder="1" applyProtection="1">
      <protection locked="0"/>
    </xf>
    <xf numFmtId="0" fontId="4" fillId="0" borderId="0" xfId="0" applyFont="1" applyFill="1" applyBorder="1"/>
    <xf numFmtId="164" fontId="7" fillId="3" borderId="2" xfId="0" applyNumberFormat="1" applyFont="1" applyFill="1" applyBorder="1" applyAlignment="1">
      <alignment horizontal="right"/>
    </xf>
    <xf numFmtId="2" fontId="6" fillId="0" borderId="2" xfId="0" applyNumberFormat="1" applyFont="1" applyFill="1" applyBorder="1" applyAlignment="1">
      <alignment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6016"/>
      <color rgb="FFFFC971"/>
      <color rgb="FFF2A100"/>
      <color rgb="FF80D755"/>
      <color rgb="FF9ADF77"/>
      <color rgb="FF55AD29"/>
      <color rgb="FF81DEFF"/>
      <color rgb="FFB3EBFF"/>
      <color rgb="FF57D3FF"/>
      <color rgb="FF5B97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Unité : millier de tonnes d'éléments fertilisants</a:t>
            </a:r>
          </a:p>
        </c:rich>
      </c:tx>
      <c:layout>
        <c:manualLayout>
          <c:xMode val="edge"/>
          <c:yMode val="edge"/>
          <c:x val="2.4704813805631231E-2"/>
          <c:y val="1.75054704595185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319928875640234E-2"/>
          <c:y val="0.16109916050229198"/>
          <c:w val="0.90386444533785704"/>
          <c:h val="0.65470359837557712"/>
        </c:manualLayout>
      </c:layout>
      <c:lineChart>
        <c:grouping val="standard"/>
        <c:varyColors val="0"/>
        <c:ser>
          <c:idx val="2"/>
          <c:order val="0"/>
          <c:tx>
            <c:strRef>
              <c:f>Graphique_livraisons_azote!$A$7</c:f>
              <c:strCache>
                <c:ptCount val="1"/>
                <c:pt idx="0">
                  <c:v>campagne 2022-23</c:v>
                </c:pt>
              </c:strCache>
            </c:strRef>
          </c:tx>
          <c:spPr>
            <a:ln w="3810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f>Graphique_livraisons_azote!$B$3:$M$3</c:f>
              <c:strCache>
                <c:ptCount val="12"/>
                <c:pt idx="0">
                  <c:v>Juil.</c:v>
                </c:pt>
                <c:pt idx="1">
                  <c:v>Août</c:v>
                </c:pt>
                <c:pt idx="2">
                  <c:v>Sept.</c:v>
                </c:pt>
                <c:pt idx="3">
                  <c:v>Oct.</c:v>
                </c:pt>
                <c:pt idx="4">
                  <c:v>Nov.</c:v>
                </c:pt>
                <c:pt idx="5">
                  <c:v>Déc.</c:v>
                </c:pt>
                <c:pt idx="6">
                  <c:v>Jan.</c:v>
                </c:pt>
                <c:pt idx="7">
                  <c:v>Fév.</c:v>
                </c:pt>
                <c:pt idx="8">
                  <c:v>Mars</c:v>
                </c:pt>
                <c:pt idx="9">
                  <c:v>Avril</c:v>
                </c:pt>
                <c:pt idx="10">
                  <c:v>Mai</c:v>
                </c:pt>
                <c:pt idx="11">
                  <c:v>Juin</c:v>
                </c:pt>
              </c:strCache>
            </c:strRef>
          </c:cat>
          <c:val>
            <c:numRef>
              <c:f>Graphique_livraisons_azote!$B$7:$M$7</c:f>
              <c:numCache>
                <c:formatCode>0.0</c:formatCode>
                <c:ptCount val="12"/>
                <c:pt idx="0">
                  <c:v>125.38380846746901</c:v>
                </c:pt>
                <c:pt idx="1">
                  <c:v>143.97868712023737</c:v>
                </c:pt>
                <c:pt idx="2">
                  <c:v>201.31079256240008</c:v>
                </c:pt>
                <c:pt idx="3">
                  <c:v>201.48840116415329</c:v>
                </c:pt>
                <c:pt idx="4">
                  <c:v>185.90545746272181</c:v>
                </c:pt>
                <c:pt idx="5">
                  <c:v>133.866971320056</c:v>
                </c:pt>
                <c:pt idx="6">
                  <c:v>140.37054232371904</c:v>
                </c:pt>
                <c:pt idx="7">
                  <c:v>143.60649353465263</c:v>
                </c:pt>
                <c:pt idx="8">
                  <c:v>136.13475013252719</c:v>
                </c:pt>
                <c:pt idx="9">
                  <c:v>99.038814666084789</c:v>
                </c:pt>
                <c:pt idx="10">
                  <c:v>138.46573421306985</c:v>
                </c:pt>
                <c:pt idx="11">
                  <c:v>149.15954703290899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66-404C-BA78-10FFD2895108}"/>
            </c:ext>
          </c:extLst>
        </c:ser>
        <c:ser>
          <c:idx val="3"/>
          <c:order val="1"/>
          <c:tx>
            <c:strRef>
              <c:f>Graphique_livraisons_azote!$A$8</c:f>
              <c:strCache>
                <c:ptCount val="1"/>
                <c:pt idx="0">
                  <c:v>campagne 2023-24</c:v>
                </c:pt>
              </c:strCache>
            </c:strRef>
          </c:tx>
          <c:spPr>
            <a:ln w="412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Graphique_livraisons_azote!$B$3:$M$3</c:f>
              <c:strCache>
                <c:ptCount val="12"/>
                <c:pt idx="0">
                  <c:v>Juil.</c:v>
                </c:pt>
                <c:pt idx="1">
                  <c:v>Août</c:v>
                </c:pt>
                <c:pt idx="2">
                  <c:v>Sept.</c:v>
                </c:pt>
                <c:pt idx="3">
                  <c:v>Oct.</c:v>
                </c:pt>
                <c:pt idx="4">
                  <c:v>Nov.</c:v>
                </c:pt>
                <c:pt idx="5">
                  <c:v>Déc.</c:v>
                </c:pt>
                <c:pt idx="6">
                  <c:v>Jan.</c:v>
                </c:pt>
                <c:pt idx="7">
                  <c:v>Fév.</c:v>
                </c:pt>
                <c:pt idx="8">
                  <c:v>Mars</c:v>
                </c:pt>
                <c:pt idx="9">
                  <c:v>Avril</c:v>
                </c:pt>
                <c:pt idx="10">
                  <c:v>Mai</c:v>
                </c:pt>
                <c:pt idx="11">
                  <c:v>Juin</c:v>
                </c:pt>
              </c:strCache>
            </c:strRef>
          </c:cat>
          <c:val>
            <c:numRef>
              <c:f>Graphique_livraisons_azote!$B$8:$M$8</c:f>
              <c:numCache>
                <c:formatCode>0.0</c:formatCode>
                <c:ptCount val="12"/>
                <c:pt idx="0">
                  <c:v>112.88733472524518</c:v>
                </c:pt>
                <c:pt idx="1">
                  <c:v>149.87034790015505</c:v>
                </c:pt>
                <c:pt idx="2">
                  <c:v>205.15716506622482</c:v>
                </c:pt>
                <c:pt idx="3">
                  <c:v>203.04911392033193</c:v>
                </c:pt>
                <c:pt idx="4">
                  <c:v>176.72309880372242</c:v>
                </c:pt>
                <c:pt idx="5">
                  <c:v>110.33676051793933</c:v>
                </c:pt>
                <c:pt idx="6">
                  <c:v>154.92667160703493</c:v>
                </c:pt>
                <c:pt idx="7">
                  <c:v>152.74261042541553</c:v>
                </c:pt>
                <c:pt idx="8">
                  <c:v>171.05010863281674</c:v>
                </c:pt>
                <c:pt idx="9">
                  <c:v>101.12112727495507</c:v>
                </c:pt>
                <c:pt idx="10">
                  <c:v>113.39110094041664</c:v>
                </c:pt>
                <c:pt idx="11">
                  <c:v>183.56456018574198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E66-404C-BA78-10FFD2895108}"/>
            </c:ext>
          </c:extLst>
        </c:ser>
        <c:ser>
          <c:idx val="5"/>
          <c:order val="2"/>
          <c:tx>
            <c:strRef>
              <c:f>Graphique_livraisons_azote!$A$9</c:f>
              <c:strCache>
                <c:ptCount val="1"/>
                <c:pt idx="0">
                  <c:v>campagne 2024-25</c:v>
                </c:pt>
              </c:strCache>
            </c:strRef>
          </c:tx>
          <c:spPr>
            <a:ln w="44450" cap="rnd">
              <a:solidFill>
                <a:srgbClr val="27567D"/>
              </a:solidFill>
              <a:round/>
            </a:ln>
            <a:effectLst/>
          </c:spPr>
          <c:marker>
            <c:symbol val="none"/>
          </c:marker>
          <c:cat>
            <c:strRef>
              <c:f>Graphique_livraisons_azote!$B$3:$M$3</c:f>
              <c:strCache>
                <c:ptCount val="12"/>
                <c:pt idx="0">
                  <c:v>Juil.</c:v>
                </c:pt>
                <c:pt idx="1">
                  <c:v>Août</c:v>
                </c:pt>
                <c:pt idx="2">
                  <c:v>Sept.</c:v>
                </c:pt>
                <c:pt idx="3">
                  <c:v>Oct.</c:v>
                </c:pt>
                <c:pt idx="4">
                  <c:v>Nov.</c:v>
                </c:pt>
                <c:pt idx="5">
                  <c:v>Déc.</c:v>
                </c:pt>
                <c:pt idx="6">
                  <c:v>Jan.</c:v>
                </c:pt>
                <c:pt idx="7">
                  <c:v>Fév.</c:v>
                </c:pt>
                <c:pt idx="8">
                  <c:v>Mars</c:v>
                </c:pt>
                <c:pt idx="9">
                  <c:v>Avril</c:v>
                </c:pt>
                <c:pt idx="10">
                  <c:v>Mai</c:v>
                </c:pt>
                <c:pt idx="11">
                  <c:v>Juin</c:v>
                </c:pt>
              </c:strCache>
            </c:strRef>
          </c:cat>
          <c:val>
            <c:numRef>
              <c:f>Graphique_livraisons_azote!$B$9:$M$9</c:f>
              <c:numCache>
                <c:formatCode>0.0</c:formatCode>
                <c:ptCount val="12"/>
                <c:pt idx="0">
                  <c:v>179.2182638608094</c:v>
                </c:pt>
                <c:pt idx="1">
                  <c:v>188.3535162412484</c:v>
                </c:pt>
                <c:pt idx="2">
                  <c:v>170.08091791083245</c:v>
                </c:pt>
                <c:pt idx="3">
                  <c:v>204.7073842190147</c:v>
                </c:pt>
                <c:pt idx="4">
                  <c:v>170.27618190247486</c:v>
                </c:pt>
                <c:pt idx="5">
                  <c:v>152.660284530653</c:v>
                </c:pt>
                <c:pt idx="6">
                  <c:v>146.88201597660327</c:v>
                </c:pt>
                <c:pt idx="7">
                  <c:v>140.06728423380912</c:v>
                </c:pt>
                <c:pt idx="8">
                  <c:v>167.78234692638412</c:v>
                </c:pt>
                <c:pt idx="9">
                  <c:v>103.03492854685564</c:v>
                </c:pt>
                <c:pt idx="10">
                  <c:v>127.74056961720368</c:v>
                </c:pt>
                <c:pt idx="11">
                  <c:v>136.20530603411112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28-422E-A7BF-1412EE122703}"/>
            </c:ext>
          </c:extLst>
        </c:ser>
        <c:ser>
          <c:idx val="0"/>
          <c:order val="3"/>
          <c:tx>
            <c:strRef>
              <c:f>Graphique_livraisons_azote!$A$10</c:f>
              <c:strCache>
                <c:ptCount val="1"/>
                <c:pt idx="0">
                  <c:v>campagne 2025-26</c:v>
                </c:pt>
              </c:strCache>
            </c:strRef>
          </c:tx>
          <c:spPr>
            <a:ln w="444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Graphique_livraisons_azote!$B$10:$L$10</c:f>
              <c:numCache>
                <c:formatCode>0.0</c:formatCode>
                <c:ptCount val="11"/>
                <c:pt idx="0">
                  <c:v>158.987583403841</c:v>
                </c:pt>
                <c:pt idx="1">
                  <c:v>147.92711873777401</c:v>
                </c:pt>
                <c:pt idx="2">
                  <c:v>171.42088999756101</c:v>
                </c:pt>
                <c:pt idx="3">
                  <c:v>227.06513462492799</c:v>
                </c:pt>
                <c:pt idx="4">
                  <c:v>225.05088421680699</c:v>
                </c:pt>
                <c:pt idx="5">
                  <c:v>221.55260826455799</c:v>
                </c:pt>
                <c:pt idx="6">
                  <c:v>176.800782535731</c:v>
                </c:pt>
                <c:pt idx="7">
                  <c:v>168.919463128762</c:v>
                </c:pt>
                <c:pt idx="8">
                  <c:v>166.80555278458101</c:v>
                </c:pt>
                <c:pt idx="9">
                  <c:v>109.99084782589701</c:v>
                </c:pt>
                <c:pt idx="10">
                  <c:v>82.222677915223798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BC-4B3B-920A-7ACEF3C81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4654688"/>
        <c:axId val="734660096"/>
      </c:lineChart>
      <c:catAx>
        <c:axId val="734654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/>
                  <a:t>Source :</a:t>
                </a:r>
                <a:r>
                  <a:rPr lang="fr-FR" sz="1200" baseline="0"/>
                  <a:t> France Fertilisants </a:t>
                </a:r>
                <a:r>
                  <a:rPr lang="fr-FR" sz="1200"/>
                  <a:t>- Agreste -- Calculs SSP </a:t>
                </a:r>
              </a:p>
            </c:rich>
          </c:tx>
          <c:layout>
            <c:manualLayout>
              <c:xMode val="edge"/>
              <c:yMode val="edge"/>
              <c:x val="1.5346456692913384E-2"/>
              <c:y val="0.910420936733100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34660096"/>
        <c:crosses val="autoZero"/>
        <c:auto val="1"/>
        <c:lblAlgn val="ctr"/>
        <c:lblOffset val="100"/>
        <c:noMultiLvlLbl val="0"/>
      </c:catAx>
      <c:valAx>
        <c:axId val="734660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34654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8528308961379818E-2"/>
          <c:y val="0.55436436410746925"/>
          <c:w val="0.24905024371953505"/>
          <c:h val="0.249172920695130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400" b="1" i="0" baseline="0">
                <a:effectLst/>
                <a:latin typeface="Marianne" panose="02000000000000000000" pitchFamily="50" charset="0"/>
              </a:rPr>
              <a:t>Unité : millier de tonnes d'éléments fertilisants</a:t>
            </a:r>
            <a:endParaRPr lang="fr-FR" sz="1400" b="1">
              <a:effectLst/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2.2664896603678628E-2"/>
          <c:y val="1.48670969231559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4864888438961937E-2"/>
          <c:y val="0.10157541236149806"/>
          <c:w val="0.91397087873097993"/>
          <c:h val="0.72390504277763446"/>
        </c:manualLayout>
      </c:layout>
      <c:lineChart>
        <c:grouping val="standard"/>
        <c:varyColors val="0"/>
        <c:ser>
          <c:idx val="2"/>
          <c:order val="0"/>
          <c:tx>
            <c:strRef>
              <c:f>Graphique_livraisons_phosphate!$A$7</c:f>
              <c:strCache>
                <c:ptCount val="1"/>
                <c:pt idx="0">
                  <c:v>campagne 2022-23</c:v>
                </c:pt>
              </c:strCache>
            </c:strRef>
          </c:tx>
          <c:spPr>
            <a:ln w="3810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strRef>
              <c:f>Graphique_livraisons_phosphate!$B$3:$M$3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Juil.</c:v>
                </c:pt>
                <c:pt idx="3">
                  <c:v>Août</c:v>
                </c:pt>
                <c:pt idx="4">
                  <c:v>Sept.</c:v>
                </c:pt>
                <c:pt idx="5">
                  <c:v>Oct.</c:v>
                </c:pt>
                <c:pt idx="6">
                  <c:v>Nov.</c:v>
                </c:pt>
                <c:pt idx="7">
                  <c:v>Déc.</c:v>
                </c:pt>
                <c:pt idx="8">
                  <c:v>Jan.</c:v>
                </c:pt>
                <c:pt idx="9">
                  <c:v>Fév.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Graphique_livraisons_phosphate!$B$7:$M$7</c:f>
              <c:numCache>
                <c:formatCode>0.0</c:formatCode>
                <c:ptCount val="12"/>
                <c:pt idx="0">
                  <c:v>19.116648894686296</c:v>
                </c:pt>
                <c:pt idx="1">
                  <c:v>14.799995424947477</c:v>
                </c:pt>
                <c:pt idx="2">
                  <c:v>14.054956600327916</c:v>
                </c:pt>
                <c:pt idx="3">
                  <c:v>18.75522666059689</c:v>
                </c:pt>
                <c:pt idx="4">
                  <c:v>17.082277208278413</c:v>
                </c:pt>
                <c:pt idx="5">
                  <c:v>20.382250520959097</c:v>
                </c:pt>
                <c:pt idx="6">
                  <c:v>20.680363900178456</c:v>
                </c:pt>
                <c:pt idx="7">
                  <c:v>15.516831858359094</c:v>
                </c:pt>
                <c:pt idx="8">
                  <c:v>27.623327767613027</c:v>
                </c:pt>
                <c:pt idx="9">
                  <c:v>29.877942173739658</c:v>
                </c:pt>
                <c:pt idx="10">
                  <c:v>22.989193848349117</c:v>
                </c:pt>
                <c:pt idx="11">
                  <c:v>12.102985141964551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62-4E7F-82E1-12DBD2B2A8A0}"/>
            </c:ext>
          </c:extLst>
        </c:ser>
        <c:ser>
          <c:idx val="3"/>
          <c:order val="1"/>
          <c:tx>
            <c:strRef>
              <c:f>Graphique_livraisons_phosphate!$A$8</c:f>
              <c:strCache>
                <c:ptCount val="1"/>
                <c:pt idx="0">
                  <c:v>campagne 2023-24</c:v>
                </c:pt>
              </c:strCache>
            </c:strRef>
          </c:tx>
          <c:spPr>
            <a:ln w="412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Graphique_livraisons_phosphate!$B$3:$M$3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Juil.</c:v>
                </c:pt>
                <c:pt idx="3">
                  <c:v>Août</c:v>
                </c:pt>
                <c:pt idx="4">
                  <c:v>Sept.</c:v>
                </c:pt>
                <c:pt idx="5">
                  <c:v>Oct.</c:v>
                </c:pt>
                <c:pt idx="6">
                  <c:v>Nov.</c:v>
                </c:pt>
                <c:pt idx="7">
                  <c:v>Déc.</c:v>
                </c:pt>
                <c:pt idx="8">
                  <c:v>Jan.</c:v>
                </c:pt>
                <c:pt idx="9">
                  <c:v>Fév.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Graphique_livraisons_phosphate!$B$8:$M$8</c:f>
              <c:numCache>
                <c:formatCode>0.0</c:formatCode>
                <c:ptCount val="12"/>
                <c:pt idx="0">
                  <c:v>5.8571254718228616</c:v>
                </c:pt>
                <c:pt idx="1">
                  <c:v>9.3127024477936047</c:v>
                </c:pt>
                <c:pt idx="2">
                  <c:v>16.108925372365647</c:v>
                </c:pt>
                <c:pt idx="3">
                  <c:v>36.578399584531567</c:v>
                </c:pt>
                <c:pt idx="4">
                  <c:v>34.134217188367998</c:v>
                </c:pt>
                <c:pt idx="5">
                  <c:v>32.52530815705083</c:v>
                </c:pt>
                <c:pt idx="6">
                  <c:v>27.279826362011843</c:v>
                </c:pt>
                <c:pt idx="7">
                  <c:v>29.729369000354048</c:v>
                </c:pt>
                <c:pt idx="8">
                  <c:v>33.324257603583014</c:v>
                </c:pt>
                <c:pt idx="9">
                  <c:v>37.520762761105992</c:v>
                </c:pt>
                <c:pt idx="10">
                  <c:v>35.986523127724844</c:v>
                </c:pt>
                <c:pt idx="11">
                  <c:v>25.019582923287764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162-4E7F-82E1-12DBD2B2A8A0}"/>
            </c:ext>
          </c:extLst>
        </c:ser>
        <c:ser>
          <c:idx val="5"/>
          <c:order val="2"/>
          <c:tx>
            <c:strRef>
              <c:f>Graphique_livraisons_phosphate!$A$9</c:f>
              <c:strCache>
                <c:ptCount val="1"/>
                <c:pt idx="0">
                  <c:v>campagne 2024-25</c:v>
                </c:pt>
              </c:strCache>
            </c:strRef>
          </c:tx>
          <c:spPr>
            <a:ln w="44450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Graphique_livraisons_phosphate!$B$3:$M$3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Juil.</c:v>
                </c:pt>
                <c:pt idx="3">
                  <c:v>Août</c:v>
                </c:pt>
                <c:pt idx="4">
                  <c:v>Sept.</c:v>
                </c:pt>
                <c:pt idx="5">
                  <c:v>Oct.</c:v>
                </c:pt>
                <c:pt idx="6">
                  <c:v>Nov.</c:v>
                </c:pt>
                <c:pt idx="7">
                  <c:v>Déc.</c:v>
                </c:pt>
                <c:pt idx="8">
                  <c:v>Jan.</c:v>
                </c:pt>
                <c:pt idx="9">
                  <c:v>Fév.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Graphique_livraisons_phosphate!$B$9:$M$9</c:f>
              <c:numCache>
                <c:formatCode>0.0</c:formatCode>
                <c:ptCount val="12"/>
                <c:pt idx="0">
                  <c:v>10.435641894885428</c:v>
                </c:pt>
                <c:pt idx="1">
                  <c:v>31.016118724967622</c:v>
                </c:pt>
                <c:pt idx="2">
                  <c:v>30.502985061975021</c:v>
                </c:pt>
                <c:pt idx="3">
                  <c:v>28.75433357502861</c:v>
                </c:pt>
                <c:pt idx="4">
                  <c:v>31.46940115961878</c:v>
                </c:pt>
                <c:pt idx="5">
                  <c:v>26.788799000406527</c:v>
                </c:pt>
                <c:pt idx="6">
                  <c:v>23.72551470946437</c:v>
                </c:pt>
                <c:pt idx="7">
                  <c:v>23.392350147670356</c:v>
                </c:pt>
                <c:pt idx="8">
                  <c:v>36.115327158288125</c:v>
                </c:pt>
                <c:pt idx="9">
                  <c:v>30.34157395293489</c:v>
                </c:pt>
                <c:pt idx="10">
                  <c:v>35.887088749226848</c:v>
                </c:pt>
                <c:pt idx="11">
                  <c:v>21.512865865533445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B6-43E6-983C-5402BCA198AF}"/>
            </c:ext>
          </c:extLst>
        </c:ser>
        <c:ser>
          <c:idx val="0"/>
          <c:order val="3"/>
          <c:tx>
            <c:strRef>
              <c:f>Graphique_livraisons_phosphate!$A$10</c:f>
              <c:strCache>
                <c:ptCount val="1"/>
                <c:pt idx="0">
                  <c:v>campagne 2025-26</c:v>
                </c:pt>
              </c:strCache>
            </c:strRef>
          </c:tx>
          <c:spPr>
            <a:ln w="444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Graphique_livraisons_phosphate!$B$10:$M$10</c:f>
              <c:numCache>
                <c:formatCode>0.0</c:formatCode>
                <c:ptCount val="12"/>
                <c:pt idx="0">
                  <c:v>13.733641999144</c:v>
                </c:pt>
                <c:pt idx="1">
                  <c:v>33.884754117500997</c:v>
                </c:pt>
                <c:pt idx="2">
                  <c:v>39.758254156146798</c:v>
                </c:pt>
                <c:pt idx="3">
                  <c:v>19.968299472976401</c:v>
                </c:pt>
                <c:pt idx="4">
                  <c:v>34.511462225292902</c:v>
                </c:pt>
                <c:pt idx="5">
                  <c:v>27.674178468407799</c:v>
                </c:pt>
                <c:pt idx="6">
                  <c:v>34.744531169250102</c:v>
                </c:pt>
                <c:pt idx="7">
                  <c:v>22.8158769788153</c:v>
                </c:pt>
                <c:pt idx="8">
                  <c:v>29.0963069085313</c:v>
                </c:pt>
                <c:pt idx="9">
                  <c:v>26.837317122642801</c:v>
                </c:pt>
                <c:pt idx="10">
                  <c:v>31.546967420608699</c:v>
                </c:pt>
                <c:pt idx="11">
                  <c:v>23.412348065745402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1A-4D0A-BF3E-AE454929A1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8820480"/>
        <c:axId val="548830048"/>
      </c:lineChart>
      <c:catAx>
        <c:axId val="5488204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/>
                  <a:t>Source : France Fertilisants - Agreste -- Calculs SSP </a:t>
                </a:r>
              </a:p>
            </c:rich>
          </c:tx>
          <c:layout>
            <c:manualLayout>
              <c:xMode val="edge"/>
              <c:yMode val="edge"/>
              <c:x val="3.2490441592940685E-2"/>
              <c:y val="0.904409590620853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l"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48830048"/>
        <c:crosses val="autoZero"/>
        <c:auto val="1"/>
        <c:lblAlgn val="ctr"/>
        <c:lblOffset val="100"/>
        <c:noMultiLvlLbl val="0"/>
      </c:catAx>
      <c:valAx>
        <c:axId val="548830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48820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6371688286573518"/>
          <c:y val="0.59027839659320613"/>
          <c:w val="0.34262780722885766"/>
          <c:h val="0.220927269515354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400" b="1" i="0" baseline="0">
                <a:effectLst/>
                <a:latin typeface="Marianne" panose="02000000000000000000" pitchFamily="50" charset="0"/>
              </a:rPr>
              <a:t>Unité : millier de tonnes d'éléments fertilisants</a:t>
            </a:r>
            <a:endParaRPr lang="fr-FR" sz="1400" b="1">
              <a:effectLst/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3.4985426756207014E-2"/>
          <c:y val="2.379889149635623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4320627741601503E-2"/>
          <c:y val="8.5245368827782941E-2"/>
          <c:w val="0.88947038514616117"/>
          <c:h val="0.75327276921465347"/>
        </c:manualLayout>
      </c:layout>
      <c:lineChart>
        <c:grouping val="standard"/>
        <c:varyColors val="0"/>
        <c:ser>
          <c:idx val="2"/>
          <c:order val="0"/>
          <c:tx>
            <c:strRef>
              <c:f>Graphique_livraisons_potasse!$A$7</c:f>
              <c:strCache>
                <c:ptCount val="1"/>
                <c:pt idx="0">
                  <c:v>campagne 2022-23</c:v>
                </c:pt>
              </c:strCache>
            </c:strRef>
          </c:tx>
          <c:spPr>
            <a:ln w="38100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Graphique_livraisons_potasse!$B$3:$M$3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Juil.</c:v>
                </c:pt>
                <c:pt idx="3">
                  <c:v>Août</c:v>
                </c:pt>
                <c:pt idx="4">
                  <c:v>Sept.</c:v>
                </c:pt>
                <c:pt idx="5">
                  <c:v>Oct.</c:v>
                </c:pt>
                <c:pt idx="6">
                  <c:v>Nov.</c:v>
                </c:pt>
                <c:pt idx="7">
                  <c:v>Déc.</c:v>
                </c:pt>
                <c:pt idx="8">
                  <c:v>Jan.</c:v>
                </c:pt>
                <c:pt idx="9">
                  <c:v>Fév.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Graphique_livraisons_potasse!$B$7:$M$7</c:f>
              <c:numCache>
                <c:formatCode>0.0</c:formatCode>
                <c:ptCount val="12"/>
                <c:pt idx="0">
                  <c:v>21.390806487819603</c:v>
                </c:pt>
                <c:pt idx="1">
                  <c:v>22.281041310496359</c:v>
                </c:pt>
                <c:pt idx="2">
                  <c:v>12.236875344395678</c:v>
                </c:pt>
                <c:pt idx="3">
                  <c:v>12.696560462816686</c:v>
                </c:pt>
                <c:pt idx="4">
                  <c:v>17.147792443283979</c:v>
                </c:pt>
                <c:pt idx="5">
                  <c:v>15.62757860910342</c:v>
                </c:pt>
                <c:pt idx="6">
                  <c:v>11.778454998440811</c:v>
                </c:pt>
                <c:pt idx="7">
                  <c:v>8.2675438096873286</c:v>
                </c:pt>
                <c:pt idx="8">
                  <c:v>17.54236290580203</c:v>
                </c:pt>
                <c:pt idx="9">
                  <c:v>32.816306479804886</c:v>
                </c:pt>
                <c:pt idx="10">
                  <c:v>29.699026284559171</c:v>
                </c:pt>
                <c:pt idx="11">
                  <c:v>15.512650863790077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DB0-4FB3-8DA8-A5A981EDAF3B}"/>
            </c:ext>
          </c:extLst>
        </c:ser>
        <c:ser>
          <c:idx val="3"/>
          <c:order val="1"/>
          <c:tx>
            <c:strRef>
              <c:f>Graphique_livraisons_potasse!$A$8</c:f>
              <c:strCache>
                <c:ptCount val="1"/>
                <c:pt idx="0">
                  <c:v>campagne 2023-24</c:v>
                </c:pt>
              </c:strCache>
            </c:strRef>
          </c:tx>
          <c:spPr>
            <a:ln w="41275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Graphique_livraisons_potasse!$B$3:$M$3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Juil.</c:v>
                </c:pt>
                <c:pt idx="3">
                  <c:v>Août</c:v>
                </c:pt>
                <c:pt idx="4">
                  <c:v>Sept.</c:v>
                </c:pt>
                <c:pt idx="5">
                  <c:v>Oct.</c:v>
                </c:pt>
                <c:pt idx="6">
                  <c:v>Nov.</c:v>
                </c:pt>
                <c:pt idx="7">
                  <c:v>Déc.</c:v>
                </c:pt>
                <c:pt idx="8">
                  <c:v>Jan.</c:v>
                </c:pt>
                <c:pt idx="9">
                  <c:v>Fév.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Graphique_livraisons_potasse!$B$8:$M$8</c:f>
              <c:numCache>
                <c:formatCode>0.0</c:formatCode>
                <c:ptCount val="12"/>
                <c:pt idx="0">
                  <c:v>7.9893688609373665</c:v>
                </c:pt>
                <c:pt idx="1">
                  <c:v>11.933817076312998</c:v>
                </c:pt>
                <c:pt idx="2">
                  <c:v>17.158510711310317</c:v>
                </c:pt>
                <c:pt idx="3">
                  <c:v>32.740804506038948</c:v>
                </c:pt>
                <c:pt idx="4">
                  <c:v>36.494947229299825</c:v>
                </c:pt>
                <c:pt idx="5">
                  <c:v>32.130574197992289</c:v>
                </c:pt>
                <c:pt idx="6">
                  <c:v>31.867833493241083</c:v>
                </c:pt>
                <c:pt idx="7">
                  <c:v>27.56608913563246</c:v>
                </c:pt>
                <c:pt idx="8">
                  <c:v>41.911249424120001</c:v>
                </c:pt>
                <c:pt idx="9">
                  <c:v>49.922516657922458</c:v>
                </c:pt>
                <c:pt idx="10">
                  <c:v>44.782663342115846</c:v>
                </c:pt>
                <c:pt idx="11">
                  <c:v>21.463625365076368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DB0-4FB3-8DA8-A5A981EDAF3B}"/>
            </c:ext>
          </c:extLst>
        </c:ser>
        <c:ser>
          <c:idx val="5"/>
          <c:order val="2"/>
          <c:tx>
            <c:strRef>
              <c:f>Graphique_livraisons_potasse!$A$9</c:f>
              <c:strCache>
                <c:ptCount val="1"/>
                <c:pt idx="0">
                  <c:v>campagne 2024-25</c:v>
                </c:pt>
              </c:strCache>
            </c:strRef>
          </c:tx>
          <c:spPr>
            <a:ln w="44450" cap="rnd">
              <a:solidFill>
                <a:schemeClr val="accent4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Graphique_livraisons_potasse!$B$3:$M$3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Juil.</c:v>
                </c:pt>
                <c:pt idx="3">
                  <c:v>Août</c:v>
                </c:pt>
                <c:pt idx="4">
                  <c:v>Sept.</c:v>
                </c:pt>
                <c:pt idx="5">
                  <c:v>Oct.</c:v>
                </c:pt>
                <c:pt idx="6">
                  <c:v>Nov.</c:v>
                </c:pt>
                <c:pt idx="7">
                  <c:v>Déc.</c:v>
                </c:pt>
                <c:pt idx="8">
                  <c:v>Jan.</c:v>
                </c:pt>
                <c:pt idx="9">
                  <c:v>Fév.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Graphique_livraisons_potasse!$B$9:$M$9</c:f>
              <c:numCache>
                <c:formatCode>0.0</c:formatCode>
                <c:ptCount val="12"/>
                <c:pt idx="0">
                  <c:v>12.178199967553358</c:v>
                </c:pt>
                <c:pt idx="1">
                  <c:v>41.415478875179645</c:v>
                </c:pt>
                <c:pt idx="2">
                  <c:v>36.634404794492418</c:v>
                </c:pt>
                <c:pt idx="3">
                  <c:v>33.902975188656335</c:v>
                </c:pt>
                <c:pt idx="4">
                  <c:v>30.503997458755691</c:v>
                </c:pt>
                <c:pt idx="5">
                  <c:v>33.019738540487431</c:v>
                </c:pt>
                <c:pt idx="6">
                  <c:v>23.501845484128342</c:v>
                </c:pt>
                <c:pt idx="7">
                  <c:v>20.72495479960719</c:v>
                </c:pt>
                <c:pt idx="8">
                  <c:v>36.912307253795923</c:v>
                </c:pt>
                <c:pt idx="9">
                  <c:v>46.281254558770293</c:v>
                </c:pt>
                <c:pt idx="10">
                  <c:v>51.262020981853276</c:v>
                </c:pt>
                <c:pt idx="11">
                  <c:v>27.811822096720139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0D-49C5-A85D-EDFB99E37297}"/>
            </c:ext>
          </c:extLst>
        </c:ser>
        <c:ser>
          <c:idx val="0"/>
          <c:order val="3"/>
          <c:tx>
            <c:strRef>
              <c:f>Graphique_livraisons_potasse!$A$10</c:f>
              <c:strCache>
                <c:ptCount val="1"/>
                <c:pt idx="0">
                  <c:v>campagne 2025-26</c:v>
                </c:pt>
              </c:strCache>
            </c:strRef>
          </c:tx>
          <c:spPr>
            <a:ln w="444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Graphique_livraisons_potasse!$B$10:$M$10</c:f>
              <c:numCache>
                <c:formatCode>0.0</c:formatCode>
                <c:ptCount val="12"/>
                <c:pt idx="0">
                  <c:v>18.316228495000001</c:v>
                </c:pt>
                <c:pt idx="1">
                  <c:v>31.829964050000001</c:v>
                </c:pt>
                <c:pt idx="2">
                  <c:v>33.036652655475898</c:v>
                </c:pt>
                <c:pt idx="3">
                  <c:v>24.504848555043299</c:v>
                </c:pt>
                <c:pt idx="4">
                  <c:v>29.5135187618984</c:v>
                </c:pt>
                <c:pt idx="5">
                  <c:v>29.871598844920399</c:v>
                </c:pt>
                <c:pt idx="6">
                  <c:v>24.2103628724259</c:v>
                </c:pt>
                <c:pt idx="7">
                  <c:v>23.011562787832499</c:v>
                </c:pt>
                <c:pt idx="8">
                  <c:v>37.191216890049297</c:v>
                </c:pt>
                <c:pt idx="9">
                  <c:v>40.5994130245615</c:v>
                </c:pt>
                <c:pt idx="10">
                  <c:v>45.351570675201003</c:v>
                </c:pt>
                <c:pt idx="11">
                  <c:v>39.768333380247398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6-4B80-99AA-7BA14372AB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5616032"/>
        <c:axId val="755621024"/>
      </c:lineChart>
      <c:catAx>
        <c:axId val="7556160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/>
                  <a:t>Source : France Fertilisants - Agreste -- Calculs SSP </a:t>
                </a:r>
              </a:p>
            </c:rich>
          </c:tx>
          <c:layout>
            <c:manualLayout>
              <c:xMode val="edge"/>
              <c:yMode val="edge"/>
              <c:x val="1.1488772236803739E-2"/>
              <c:y val="0.923208675838597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l"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55621024"/>
        <c:crosses val="autoZero"/>
        <c:auto val="1"/>
        <c:lblAlgn val="ctr"/>
        <c:lblOffset val="100"/>
        <c:noMultiLvlLbl val="0"/>
      </c:catAx>
      <c:valAx>
        <c:axId val="755621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55616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7.3283699421305165E-2"/>
          <c:y val="8.5440377016208241E-2"/>
          <c:w val="0.33629993152356968"/>
          <c:h val="0.20928989952414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170656</xdr:colOff>
      <xdr:row>11</xdr:row>
      <xdr:rowOff>139700</xdr:rowOff>
    </xdr:from>
    <xdr:to>
      <xdr:col>10</xdr:col>
      <xdr:colOff>670719</xdr:colOff>
      <xdr:row>37</xdr:row>
      <xdr:rowOff>59531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226219</xdr:colOff>
      <xdr:row>11</xdr:row>
      <xdr:rowOff>192882</xdr:rowOff>
    </xdr:from>
    <xdr:to>
      <xdr:col>10</xdr:col>
      <xdr:colOff>785812</xdr:colOff>
      <xdr:row>37</xdr:row>
      <xdr:rowOff>47624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12</xdr:row>
      <xdr:rowOff>107156</xdr:rowOff>
    </xdr:from>
    <xdr:to>
      <xdr:col>11</xdr:col>
      <xdr:colOff>202406</xdr:colOff>
      <xdr:row>38</xdr:row>
      <xdr:rowOff>11904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G6" sqref="G6:I6"/>
    </sheetView>
  </sheetViews>
  <sheetFormatPr baseColWidth="10" defaultRowHeight="15.5" x14ac:dyDescent="0.35"/>
  <cols>
    <col min="2" max="2" width="22.58203125" customWidth="1"/>
    <col min="3" max="3" width="9.08203125" customWidth="1"/>
    <col min="4" max="4" width="8.25" customWidth="1"/>
    <col min="5" max="5" width="8.5" customWidth="1"/>
    <col min="6" max="6" width="15.33203125" customWidth="1"/>
    <col min="7" max="7" width="12" customWidth="1"/>
    <col min="8" max="8" width="11.33203125" customWidth="1"/>
    <col min="9" max="9" width="8.75" customWidth="1"/>
  </cols>
  <sheetData>
    <row r="1" spans="1:10" ht="16" x14ac:dyDescent="0.35">
      <c r="A1" s="11"/>
    </row>
    <row r="2" spans="1:10" x14ac:dyDescent="0.35">
      <c r="A2" s="12"/>
    </row>
    <row r="3" spans="1:10" x14ac:dyDescent="0.35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" x14ac:dyDescent="0.35">
      <c r="A4" s="10"/>
      <c r="B4" s="14" t="s">
        <v>32</v>
      </c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0"/>
      <c r="B5" s="15" t="s">
        <v>45</v>
      </c>
      <c r="C5" s="10"/>
      <c r="D5" s="10"/>
      <c r="E5" s="10"/>
      <c r="F5" s="10"/>
      <c r="G5" s="10"/>
      <c r="H5" s="10"/>
      <c r="I5" s="10"/>
      <c r="J5" s="10"/>
    </row>
    <row r="6" spans="1:10" ht="38.25" customHeight="1" x14ac:dyDescent="0.35">
      <c r="A6" s="10"/>
      <c r="B6" s="6"/>
      <c r="C6" s="23" t="s">
        <v>14</v>
      </c>
      <c r="D6" s="24"/>
      <c r="E6" s="25"/>
      <c r="F6" s="6"/>
      <c r="G6" s="23" t="s">
        <v>47</v>
      </c>
      <c r="H6" s="24"/>
      <c r="I6" s="25"/>
      <c r="J6" s="10"/>
    </row>
    <row r="7" spans="1:10" x14ac:dyDescent="0.35">
      <c r="A7" s="10"/>
      <c r="B7" s="6"/>
      <c r="C7" s="6" t="s">
        <v>12</v>
      </c>
      <c r="D7" s="6" t="s">
        <v>29</v>
      </c>
      <c r="E7" s="6" t="s">
        <v>6</v>
      </c>
      <c r="F7" s="6"/>
      <c r="G7" s="6" t="s">
        <v>12</v>
      </c>
      <c r="H7" s="6" t="s">
        <v>29</v>
      </c>
      <c r="I7" s="6" t="s">
        <v>6</v>
      </c>
      <c r="J7" s="10"/>
    </row>
    <row r="8" spans="1:10" ht="25" x14ac:dyDescent="0.35">
      <c r="A8" s="10"/>
      <c r="B8" s="6" t="s">
        <v>28</v>
      </c>
      <c r="C8" s="6" t="s">
        <v>27</v>
      </c>
      <c r="D8" s="6" t="s">
        <v>27</v>
      </c>
      <c r="E8" s="6" t="s">
        <v>7</v>
      </c>
      <c r="F8" s="6" t="s">
        <v>30</v>
      </c>
      <c r="G8" s="6" t="s">
        <v>11</v>
      </c>
      <c r="H8" s="6" t="s">
        <v>11</v>
      </c>
      <c r="I8" s="6" t="s">
        <v>7</v>
      </c>
      <c r="J8" s="10"/>
    </row>
    <row r="9" spans="1:10" ht="33.75" customHeight="1" x14ac:dyDescent="0.35">
      <c r="A9" s="10"/>
      <c r="B9" s="22" t="s">
        <v>34</v>
      </c>
      <c r="C9" s="21">
        <v>1750.8036939658884</v>
      </c>
      <c r="D9" s="21">
        <v>1856.7435434356639</v>
      </c>
      <c r="E9" s="21">
        <f>(D9-C9)*100/C9</f>
        <v>6.0509267735095111</v>
      </c>
      <c r="F9" s="7" t="s">
        <v>38</v>
      </c>
      <c r="G9" s="21">
        <v>154.34545454545457</v>
      </c>
      <c r="H9" s="21">
        <v>181.12727272727273</v>
      </c>
      <c r="I9" s="21">
        <f>(H9-G9)*100/G9</f>
        <v>17.351867122158065</v>
      </c>
      <c r="J9" s="10"/>
    </row>
    <row r="10" spans="1:10" ht="26.25" customHeight="1" x14ac:dyDescent="0.35">
      <c r="A10" s="10"/>
      <c r="B10" s="7" t="s">
        <v>35</v>
      </c>
      <c r="C10" s="21">
        <v>329.94200000000001</v>
      </c>
      <c r="D10" s="21">
        <v>337.98393810506252</v>
      </c>
      <c r="E10" s="21">
        <f t="shared" ref="E10:E11" si="0">(D10-C10)*100/C10</f>
        <v>2.4373793288100676</v>
      </c>
      <c r="F10" s="7" t="s">
        <v>39</v>
      </c>
      <c r="G10" s="21">
        <v>164.40833333333333</v>
      </c>
      <c r="H10" s="21">
        <v>177.34166666666661</v>
      </c>
      <c r="I10" s="21">
        <f t="shared" ref="I10:I11" si="1">(H10-G10)*100/G10</f>
        <v>7.8665923260175052</v>
      </c>
      <c r="J10" s="10"/>
    </row>
    <row r="11" spans="1:10" ht="27.75" customHeight="1" x14ac:dyDescent="0.35">
      <c r="A11" s="10"/>
      <c r="B11" s="7" t="s">
        <v>36</v>
      </c>
      <c r="C11" s="21">
        <v>394.14900000000006</v>
      </c>
      <c r="D11" s="21">
        <v>377.20527099265553</v>
      </c>
      <c r="E11" s="21">
        <f t="shared" si="0"/>
        <v>-4.2988131410569421</v>
      </c>
      <c r="F11" s="7" t="s">
        <v>40</v>
      </c>
      <c r="G11" s="21">
        <v>130.78333333333333</v>
      </c>
      <c r="H11" s="21">
        <v>133.9666666666667</v>
      </c>
      <c r="I11" s="21">
        <f t="shared" si="1"/>
        <v>2.4340512297693633</v>
      </c>
      <c r="J11" s="10"/>
    </row>
    <row r="12" spans="1:10" ht="30" customHeight="1" x14ac:dyDescent="0.35">
      <c r="A12" s="10"/>
      <c r="B12" s="26" t="s">
        <v>46</v>
      </c>
      <c r="C12" s="26"/>
      <c r="D12" s="26"/>
      <c r="E12" s="26"/>
      <c r="F12" s="26"/>
      <c r="G12" s="26"/>
      <c r="H12" s="26"/>
      <c r="I12" s="26"/>
      <c r="J12" s="10"/>
    </row>
    <row r="13" spans="1:10" x14ac:dyDescent="0.35">
      <c r="A13" s="10"/>
      <c r="B13" s="8" t="s">
        <v>44</v>
      </c>
      <c r="C13" s="9"/>
      <c r="D13" s="9"/>
      <c r="E13" s="9"/>
      <c r="F13" s="9"/>
      <c r="G13" s="9"/>
      <c r="H13" s="9"/>
      <c r="I13" s="9"/>
      <c r="J13" s="10"/>
    </row>
  </sheetData>
  <mergeCells count="3">
    <mergeCell ref="C6:E6"/>
    <mergeCell ref="G6:I6"/>
    <mergeCell ref="B12:I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"/>
  <sheetViews>
    <sheetView zoomScale="80" zoomScaleNormal="80" workbookViewId="0">
      <selection activeCell="E40" sqref="E40"/>
    </sheetView>
  </sheetViews>
  <sheetFormatPr baseColWidth="10" defaultRowHeight="15.5" x14ac:dyDescent="0.35"/>
  <cols>
    <col min="1" max="1" width="39.58203125" customWidth="1"/>
    <col min="14" max="14" width="17.08203125" customWidth="1"/>
    <col min="15" max="15" width="24.5" customWidth="1"/>
  </cols>
  <sheetData>
    <row r="1" spans="1:15" x14ac:dyDescent="0.35">
      <c r="A1" s="13" t="s">
        <v>8</v>
      </c>
    </row>
    <row r="2" spans="1:15" x14ac:dyDescent="0.35">
      <c r="A2" s="3" t="s">
        <v>41</v>
      </c>
    </row>
    <row r="3" spans="1:15" x14ac:dyDescent="0.35">
      <c r="B3" s="1" t="s">
        <v>19</v>
      </c>
      <c r="C3" s="1" t="s">
        <v>16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17</v>
      </c>
      <c r="K3" s="1" t="s">
        <v>18</v>
      </c>
      <c r="L3" s="1" t="s">
        <v>0</v>
      </c>
      <c r="M3" s="1" t="s">
        <v>15</v>
      </c>
      <c r="N3" s="1" t="s">
        <v>33</v>
      </c>
      <c r="O3" s="2" t="s">
        <v>31</v>
      </c>
    </row>
    <row r="4" spans="1:15" s="4" customFormat="1" x14ac:dyDescent="0.35">
      <c r="A4" s="4" t="s">
        <v>5</v>
      </c>
      <c r="B4" s="16">
        <v>229.72362061159927</v>
      </c>
      <c r="C4" s="16">
        <v>145.01467754891621</v>
      </c>
      <c r="D4" s="16">
        <v>198.58047823784418</v>
      </c>
      <c r="E4" s="16">
        <v>193.16427956414762</v>
      </c>
      <c r="F4" s="16">
        <v>181.7255913204452</v>
      </c>
      <c r="G4" s="16">
        <v>113.22482488576449</v>
      </c>
      <c r="H4" s="16">
        <v>148.29875323725832</v>
      </c>
      <c r="I4" s="16">
        <v>159.79807057059165</v>
      </c>
      <c r="J4" s="16">
        <v>232.19930843819566</v>
      </c>
      <c r="K4" s="16">
        <v>165.7296165061511</v>
      </c>
      <c r="L4" s="16">
        <v>154.42229128998241</v>
      </c>
      <c r="M4" s="16">
        <v>234.24048778910367</v>
      </c>
      <c r="N4" s="16">
        <f>SUM(B4:L4)</f>
        <v>1921.8815122108961</v>
      </c>
      <c r="O4" s="16">
        <f>SUM(B4:M4)</f>
        <v>2156.1219999999998</v>
      </c>
    </row>
    <row r="5" spans="1:15" x14ac:dyDescent="0.35">
      <c r="A5" t="s">
        <v>1</v>
      </c>
      <c r="B5" s="18">
        <v>247.08266541237592</v>
      </c>
      <c r="C5" s="18">
        <v>146.56265106813896</v>
      </c>
      <c r="D5" s="18">
        <v>217.62675002054849</v>
      </c>
      <c r="E5" s="18">
        <v>197.01999304477164</v>
      </c>
      <c r="F5" s="18">
        <v>186.16082107898328</v>
      </c>
      <c r="G5" s="18">
        <v>141.65519845131541</v>
      </c>
      <c r="H5" s="18">
        <v>199.75992434680222</v>
      </c>
      <c r="I5" s="18">
        <v>192.80907359834941</v>
      </c>
      <c r="J5" s="18">
        <v>190.42337954841284</v>
      </c>
      <c r="K5" s="18">
        <v>127.2157087168809</v>
      </c>
      <c r="L5" s="18">
        <v>80.065402597808287</v>
      </c>
      <c r="M5" s="18">
        <v>161.80643211561301</v>
      </c>
      <c r="N5" s="16">
        <f t="shared" ref="N5:N10" si="0">SUM(B5:L5)</f>
        <v>1926.3815678843876</v>
      </c>
      <c r="O5" s="16">
        <f t="shared" ref="O5:O9" si="1">SUM(B5:M5)</f>
        <v>2088.1880000000006</v>
      </c>
    </row>
    <row r="6" spans="1:15" x14ac:dyDescent="0.35">
      <c r="A6" t="s">
        <v>2</v>
      </c>
      <c r="B6" s="18">
        <v>141.12222166367602</v>
      </c>
      <c r="C6" s="18">
        <v>131.70136554555705</v>
      </c>
      <c r="D6" s="18">
        <v>201.50656348307226</v>
      </c>
      <c r="E6" s="18">
        <v>203.10753486558892</v>
      </c>
      <c r="F6" s="18">
        <v>187.96679905040534</v>
      </c>
      <c r="G6" s="18">
        <v>196.60319505227113</v>
      </c>
      <c r="H6" s="18">
        <v>204.93905821296437</v>
      </c>
      <c r="I6" s="18">
        <v>154.85763676690351</v>
      </c>
      <c r="J6" s="18">
        <v>185.56518812438605</v>
      </c>
      <c r="K6" s="18">
        <v>95.871884004411129</v>
      </c>
      <c r="L6" s="18">
        <v>109.4857592864396</v>
      </c>
      <c r="M6" s="18">
        <v>174.46679394432471</v>
      </c>
      <c r="N6" s="16">
        <f t="shared" si="0"/>
        <v>1812.7272060556757</v>
      </c>
      <c r="O6" s="16">
        <f t="shared" si="1"/>
        <v>1987.1940000000004</v>
      </c>
    </row>
    <row r="7" spans="1:15" x14ac:dyDescent="0.35">
      <c r="A7" t="s">
        <v>3</v>
      </c>
      <c r="B7" s="18">
        <v>125.38380846746901</v>
      </c>
      <c r="C7" s="18">
        <v>143.97868712023737</v>
      </c>
      <c r="D7" s="18">
        <v>201.31079256240008</v>
      </c>
      <c r="E7" s="18">
        <v>201.48840116415329</v>
      </c>
      <c r="F7" s="18">
        <v>185.90545746272181</v>
      </c>
      <c r="G7" s="18">
        <v>133.866971320056</v>
      </c>
      <c r="H7" s="18">
        <v>140.37054232371904</v>
      </c>
      <c r="I7" s="18">
        <v>143.60649353465263</v>
      </c>
      <c r="J7" s="18">
        <v>136.13475013252719</v>
      </c>
      <c r="K7" s="18">
        <v>99.038814666084789</v>
      </c>
      <c r="L7" s="18">
        <v>138.46573421306985</v>
      </c>
      <c r="M7" s="18">
        <v>149.15954703290899</v>
      </c>
      <c r="N7" s="16">
        <f t="shared" si="0"/>
        <v>1649.5504529670911</v>
      </c>
      <c r="O7" s="16">
        <f t="shared" si="1"/>
        <v>1798.71</v>
      </c>
    </row>
    <row r="8" spans="1:15" x14ac:dyDescent="0.35">
      <c r="A8" t="s">
        <v>4</v>
      </c>
      <c r="B8" s="17">
        <v>112.88733472524518</v>
      </c>
      <c r="C8" s="17">
        <v>149.87034790015505</v>
      </c>
      <c r="D8" s="17">
        <v>205.15716506622482</v>
      </c>
      <c r="E8" s="18">
        <v>203.04911392033193</v>
      </c>
      <c r="F8" s="18">
        <v>176.72309880372242</v>
      </c>
      <c r="G8" s="18">
        <v>110.33676051793933</v>
      </c>
      <c r="H8" s="18">
        <v>154.92667160703493</v>
      </c>
      <c r="I8" s="18">
        <v>152.74261042541553</v>
      </c>
      <c r="J8" s="18">
        <v>171.05010863281674</v>
      </c>
      <c r="K8" s="18">
        <v>101.12112727495507</v>
      </c>
      <c r="L8" s="18">
        <v>113.39110094041664</v>
      </c>
      <c r="M8" s="18">
        <v>183.56456018574198</v>
      </c>
      <c r="N8" s="16">
        <f t="shared" si="0"/>
        <v>1651.2554398142577</v>
      </c>
      <c r="O8" s="16">
        <f t="shared" si="1"/>
        <v>1834.8199999999997</v>
      </c>
    </row>
    <row r="9" spans="1:15" x14ac:dyDescent="0.35">
      <c r="A9" t="s">
        <v>13</v>
      </c>
      <c r="B9" s="17">
        <v>179.2182638608094</v>
      </c>
      <c r="C9" s="17">
        <v>188.3535162412484</v>
      </c>
      <c r="D9" s="17">
        <v>170.08091791083245</v>
      </c>
      <c r="E9" s="17">
        <v>204.7073842190147</v>
      </c>
      <c r="F9" s="17">
        <v>170.27618190247486</v>
      </c>
      <c r="G9" s="17">
        <v>152.660284530653</v>
      </c>
      <c r="H9" s="17">
        <v>146.88201597660327</v>
      </c>
      <c r="I9" s="17">
        <v>140.06728423380912</v>
      </c>
      <c r="J9" s="17">
        <v>167.78234692638412</v>
      </c>
      <c r="K9" s="17">
        <v>103.03492854685564</v>
      </c>
      <c r="L9" s="17">
        <v>127.74056961720368</v>
      </c>
      <c r="M9" s="18">
        <v>136.20530603411112</v>
      </c>
      <c r="N9" s="16">
        <f t="shared" si="0"/>
        <v>1750.8036939658884</v>
      </c>
      <c r="O9" s="16">
        <f t="shared" si="1"/>
        <v>1887.0089999999996</v>
      </c>
    </row>
    <row r="10" spans="1:15" x14ac:dyDescent="0.35">
      <c r="A10" t="s">
        <v>26</v>
      </c>
      <c r="B10" s="19">
        <v>158.987583403841</v>
      </c>
      <c r="C10" s="19">
        <v>147.92711873777401</v>
      </c>
      <c r="D10" s="19">
        <v>171.42088999756101</v>
      </c>
      <c r="E10" s="19">
        <v>227.06513462492799</v>
      </c>
      <c r="F10" s="19">
        <v>225.05088421680699</v>
      </c>
      <c r="G10" s="19">
        <v>221.55260826455799</v>
      </c>
      <c r="H10" s="19">
        <v>176.800782535731</v>
      </c>
      <c r="I10" s="19">
        <v>168.919463128762</v>
      </c>
      <c r="J10" s="19">
        <v>166.80555278458101</v>
      </c>
      <c r="K10" s="19">
        <v>109.99084782589701</v>
      </c>
      <c r="L10" s="19">
        <v>82.222677915223798</v>
      </c>
      <c r="N10" s="16">
        <f t="shared" si="0"/>
        <v>1856.7435434356639</v>
      </c>
    </row>
    <row r="11" spans="1:15" x14ac:dyDescent="0.3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</row>
  </sheetData>
  <phoneticPr fontId="12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9"/>
  <sheetViews>
    <sheetView zoomScale="80" zoomScaleNormal="80" workbookViewId="0">
      <selection activeCell="A3" sqref="A3"/>
    </sheetView>
  </sheetViews>
  <sheetFormatPr baseColWidth="10" defaultRowHeight="15.5" x14ac:dyDescent="0.35"/>
  <cols>
    <col min="1" max="1" width="42.83203125" customWidth="1"/>
    <col min="2" max="13" width="12.5" bestFit="1" customWidth="1"/>
    <col min="14" max="14" width="25.33203125" customWidth="1"/>
  </cols>
  <sheetData>
    <row r="1" spans="1:14" x14ac:dyDescent="0.35">
      <c r="A1" s="13" t="s">
        <v>9</v>
      </c>
    </row>
    <row r="2" spans="1:14" x14ac:dyDescent="0.35">
      <c r="A2" s="3" t="s">
        <v>42</v>
      </c>
    </row>
    <row r="3" spans="1:14" x14ac:dyDescent="0.35">
      <c r="B3" s="1" t="s">
        <v>0</v>
      </c>
      <c r="C3" s="1" t="s">
        <v>15</v>
      </c>
      <c r="D3" s="1" t="s">
        <v>19</v>
      </c>
      <c r="E3" s="1" t="s">
        <v>16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  <c r="K3" s="1" t="s">
        <v>25</v>
      </c>
      <c r="L3" s="1" t="s">
        <v>17</v>
      </c>
      <c r="M3" s="1" t="s">
        <v>18</v>
      </c>
      <c r="N3" s="2" t="s">
        <v>31</v>
      </c>
    </row>
    <row r="4" spans="1:14" s="4" customFormat="1" x14ac:dyDescent="0.35">
      <c r="A4" s="4" t="s">
        <v>5</v>
      </c>
      <c r="B4" s="16">
        <v>14.482405852231162</v>
      </c>
      <c r="C4" s="16">
        <v>25.961736747134839</v>
      </c>
      <c r="D4" s="16">
        <v>31.414418922214089</v>
      </c>
      <c r="E4" s="16">
        <v>38.54800312118995</v>
      </c>
      <c r="F4" s="16">
        <v>40.392895586442329</v>
      </c>
      <c r="G4" s="16">
        <v>37.707552109241647</v>
      </c>
      <c r="H4" s="16">
        <v>41.643322701780058</v>
      </c>
      <c r="I4" s="16">
        <v>23.84011041209461</v>
      </c>
      <c r="J4" s="16">
        <v>46.460541916605699</v>
      </c>
      <c r="K4" s="16">
        <v>49.432868666178976</v>
      </c>
      <c r="L4" s="16">
        <v>40.54663662521336</v>
      </c>
      <c r="M4" s="16">
        <v>29.897507339673247</v>
      </c>
      <c r="N4" s="16">
        <f>SUM(B4:M4)</f>
        <v>420.32799999999997</v>
      </c>
    </row>
    <row r="5" spans="1:14" x14ac:dyDescent="0.35">
      <c r="A5" t="s">
        <v>1</v>
      </c>
      <c r="B5" s="18">
        <v>19.991360116434137</v>
      </c>
      <c r="C5" s="18">
        <v>48.682811995162034</v>
      </c>
      <c r="D5" s="18">
        <v>32.865087845086663</v>
      </c>
      <c r="E5" s="18">
        <v>33.798997592400433</v>
      </c>
      <c r="F5" s="18">
        <v>33.710049847450563</v>
      </c>
      <c r="G5" s="18">
        <v>46.318349899272036</v>
      </c>
      <c r="H5" s="18">
        <v>42.42126735305731</v>
      </c>
      <c r="I5" s="18">
        <v>35.765027006875719</v>
      </c>
      <c r="J5" s="18">
        <v>46.436866330394388</v>
      </c>
      <c r="K5" s="18">
        <v>54.801904190923509</v>
      </c>
      <c r="L5" s="18">
        <v>38.679079109950443</v>
      </c>
      <c r="M5" s="18">
        <v>26.014198712992734</v>
      </c>
      <c r="N5" s="16">
        <f t="shared" ref="N5:N10" si="0">SUM(B5:M5)</f>
        <v>459.4849999999999</v>
      </c>
    </row>
    <row r="6" spans="1:14" x14ac:dyDescent="0.35">
      <c r="A6" t="s">
        <v>2</v>
      </c>
      <c r="B6" s="17">
        <v>16.272031407139892</v>
      </c>
      <c r="C6" s="17">
        <v>47.219881993090112</v>
      </c>
      <c r="D6" s="17">
        <v>24.856469762078817</v>
      </c>
      <c r="E6" s="17">
        <v>25.589138579404857</v>
      </c>
      <c r="F6" s="17">
        <v>30.487229834696443</v>
      </c>
      <c r="G6" s="17">
        <v>36.832090407055759</v>
      </c>
      <c r="H6" s="17">
        <v>34.652664495809155</v>
      </c>
      <c r="I6" s="17">
        <v>27.098765222331473</v>
      </c>
      <c r="J6" s="17">
        <v>36.323096943495223</v>
      </c>
      <c r="K6" s="17">
        <v>26.421217069999198</v>
      </c>
      <c r="L6" s="17">
        <v>30.0421897510933</v>
      </c>
      <c r="M6" s="17">
        <v>19.796224533805834</v>
      </c>
      <c r="N6" s="16">
        <f t="shared" si="0"/>
        <v>355.59100000000012</v>
      </c>
    </row>
    <row r="7" spans="1:14" x14ac:dyDescent="0.35">
      <c r="A7" t="s">
        <v>3</v>
      </c>
      <c r="B7" s="17">
        <v>19.116648894686296</v>
      </c>
      <c r="C7" s="17">
        <v>14.799995424947477</v>
      </c>
      <c r="D7" s="17">
        <v>14.054956600327916</v>
      </c>
      <c r="E7" s="17">
        <v>18.75522666059689</v>
      </c>
      <c r="F7" s="17">
        <v>17.082277208278413</v>
      </c>
      <c r="G7" s="17">
        <v>20.382250520959097</v>
      </c>
      <c r="H7" s="17">
        <v>20.680363900178456</v>
      </c>
      <c r="I7" s="17">
        <v>15.516831858359094</v>
      </c>
      <c r="J7" s="17">
        <v>27.623327767613027</v>
      </c>
      <c r="K7" s="17">
        <v>29.877942173739658</v>
      </c>
      <c r="L7" s="17">
        <v>22.989193848349117</v>
      </c>
      <c r="M7" s="17">
        <v>12.102985141964551</v>
      </c>
      <c r="N7" s="16">
        <f t="shared" si="0"/>
        <v>232.982</v>
      </c>
    </row>
    <row r="8" spans="1:14" x14ac:dyDescent="0.35">
      <c r="A8" s="5" t="s">
        <v>4</v>
      </c>
      <c r="B8" s="17">
        <v>5.8571254718228616</v>
      </c>
      <c r="C8" s="17">
        <v>9.3127024477936047</v>
      </c>
      <c r="D8" s="17">
        <v>16.108925372365647</v>
      </c>
      <c r="E8" s="17">
        <v>36.578399584531567</v>
      </c>
      <c r="F8" s="17">
        <v>34.134217188367998</v>
      </c>
      <c r="G8" s="18">
        <v>32.52530815705083</v>
      </c>
      <c r="H8" s="18">
        <v>27.279826362011843</v>
      </c>
      <c r="I8" s="18">
        <v>29.729369000354048</v>
      </c>
      <c r="J8" s="18">
        <v>33.324257603583014</v>
      </c>
      <c r="K8" s="18">
        <v>37.520762761105992</v>
      </c>
      <c r="L8" s="18">
        <v>35.986523127724844</v>
      </c>
      <c r="M8" s="18">
        <v>25.019582923287764</v>
      </c>
      <c r="N8" s="16">
        <f t="shared" si="0"/>
        <v>323.37700000000007</v>
      </c>
    </row>
    <row r="9" spans="1:14" x14ac:dyDescent="0.35">
      <c r="A9" s="20" t="s">
        <v>13</v>
      </c>
      <c r="B9" s="19">
        <v>10.435641894885428</v>
      </c>
      <c r="C9" s="19">
        <v>31.016118724967622</v>
      </c>
      <c r="D9" s="19">
        <v>30.502985061975021</v>
      </c>
      <c r="E9" s="19">
        <v>28.75433357502861</v>
      </c>
      <c r="F9" s="19">
        <v>31.46940115961878</v>
      </c>
      <c r="G9" s="18">
        <v>26.788799000406527</v>
      </c>
      <c r="H9" s="18">
        <v>23.72551470946437</v>
      </c>
      <c r="I9" s="18">
        <v>23.392350147670356</v>
      </c>
      <c r="J9" s="18">
        <v>36.115327158288125</v>
      </c>
      <c r="K9" s="18">
        <v>30.34157395293489</v>
      </c>
      <c r="L9" s="18">
        <v>35.887088749226848</v>
      </c>
      <c r="M9" s="18">
        <v>21.512865865533445</v>
      </c>
      <c r="N9" s="16">
        <f t="shared" si="0"/>
        <v>329.94200000000001</v>
      </c>
    </row>
    <row r="10" spans="1:14" x14ac:dyDescent="0.35">
      <c r="A10" s="20" t="s">
        <v>26</v>
      </c>
      <c r="B10" s="19">
        <v>13.733641999144</v>
      </c>
      <c r="C10" s="19">
        <v>33.884754117500997</v>
      </c>
      <c r="D10" s="19">
        <v>39.758254156146798</v>
      </c>
      <c r="E10" s="19">
        <v>19.968299472976401</v>
      </c>
      <c r="F10" s="19">
        <v>34.511462225292902</v>
      </c>
      <c r="G10" s="18">
        <v>27.674178468407799</v>
      </c>
      <c r="H10" s="18">
        <v>34.744531169250102</v>
      </c>
      <c r="I10" s="18">
        <v>22.8158769788153</v>
      </c>
      <c r="J10" s="18">
        <v>29.0963069085313</v>
      </c>
      <c r="K10" s="18">
        <v>26.837317122642801</v>
      </c>
      <c r="L10" s="18">
        <v>31.546967420608699</v>
      </c>
      <c r="M10" s="18">
        <v>23.412348065745402</v>
      </c>
      <c r="N10" s="16">
        <f t="shared" si="0"/>
        <v>337.98393810506252</v>
      </c>
    </row>
    <row r="11" spans="1:14" x14ac:dyDescent="0.35">
      <c r="A11" s="20" t="s">
        <v>37</v>
      </c>
      <c r="B11" s="18">
        <v>16.313569555620099</v>
      </c>
    </row>
    <row r="14" spans="1:14" x14ac:dyDescent="0.35">
      <c r="M14" s="18"/>
    </row>
    <row r="15" spans="1:14" x14ac:dyDescent="0.35">
      <c r="M15" s="18"/>
    </row>
    <row r="16" spans="1:14" x14ac:dyDescent="0.35">
      <c r="M16" s="18"/>
    </row>
    <row r="17" spans="13:13" x14ac:dyDescent="0.35">
      <c r="M17" s="18"/>
    </row>
    <row r="18" spans="13:13" x14ac:dyDescent="0.35">
      <c r="M18" s="18"/>
    </row>
    <row r="19" spans="13:13" x14ac:dyDescent="0.35">
      <c r="M19" s="18"/>
    </row>
  </sheetData>
  <phoneticPr fontId="12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"/>
  <sheetViews>
    <sheetView zoomScale="80" zoomScaleNormal="80" workbookViewId="0">
      <selection activeCell="N36" sqref="N36"/>
    </sheetView>
  </sheetViews>
  <sheetFormatPr baseColWidth="10" defaultRowHeight="15.5" x14ac:dyDescent="0.35"/>
  <cols>
    <col min="1" max="1" width="44.08203125" customWidth="1"/>
    <col min="14" max="14" width="15" customWidth="1"/>
  </cols>
  <sheetData>
    <row r="1" spans="1:14" x14ac:dyDescent="0.35">
      <c r="A1" s="13" t="s">
        <v>10</v>
      </c>
    </row>
    <row r="2" spans="1:14" x14ac:dyDescent="0.35">
      <c r="A2" s="3" t="s">
        <v>43</v>
      </c>
    </row>
    <row r="3" spans="1:14" x14ac:dyDescent="0.35">
      <c r="B3" s="1" t="s">
        <v>0</v>
      </c>
      <c r="C3" s="1" t="s">
        <v>15</v>
      </c>
      <c r="D3" s="1" t="s">
        <v>19</v>
      </c>
      <c r="E3" s="1" t="s">
        <v>16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  <c r="K3" s="1" t="s">
        <v>25</v>
      </c>
      <c r="L3" s="1" t="s">
        <v>17</v>
      </c>
      <c r="M3" s="1" t="s">
        <v>18</v>
      </c>
      <c r="N3" s="2" t="s">
        <v>31</v>
      </c>
    </row>
    <row r="4" spans="1:14" s="4" customFormat="1" x14ac:dyDescent="0.35">
      <c r="A4" s="4" t="s">
        <v>5</v>
      </c>
      <c r="B4" s="16">
        <v>12.43061320569999</v>
      </c>
      <c r="C4" s="16">
        <v>29.45733501577287</v>
      </c>
      <c r="D4" s="16">
        <v>40.389435788099647</v>
      </c>
      <c r="E4" s="16">
        <v>35.984412661807902</v>
      </c>
      <c r="F4" s="16">
        <v>37.653896312411625</v>
      </c>
      <c r="G4" s="16">
        <v>35.210013619057982</v>
      </c>
      <c r="H4" s="16">
        <v>29.45733501577287</v>
      </c>
      <c r="I4" s="16">
        <v>29.678591885129997</v>
      </c>
      <c r="J4" s="16">
        <v>54.419132731426089</v>
      </c>
      <c r="K4" s="16">
        <v>56.350101773088227</v>
      </c>
      <c r="L4" s="16">
        <v>64.023692287610132</v>
      </c>
      <c r="M4" s="16">
        <v>37.221439704122702</v>
      </c>
      <c r="N4" s="16">
        <f>SUM(B4:M4)</f>
        <v>462.27600000000001</v>
      </c>
    </row>
    <row r="5" spans="1:14" x14ac:dyDescent="0.35">
      <c r="A5" t="s">
        <v>1</v>
      </c>
      <c r="B5" s="17">
        <v>23.486038921944118</v>
      </c>
      <c r="C5" s="17">
        <v>54.988774097384841</v>
      </c>
      <c r="D5" s="17">
        <v>30.520792790584608</v>
      </c>
      <c r="E5" s="17">
        <v>34.283192391426162</v>
      </c>
      <c r="F5" s="17">
        <v>35.760533315560231</v>
      </c>
      <c r="G5" s="17">
        <v>33.6258967652997</v>
      </c>
      <c r="H5" s="17">
        <v>39.885865636493818</v>
      </c>
      <c r="I5" s="17">
        <v>35.89046255450446</v>
      </c>
      <c r="J5" s="17">
        <v>42.595311180110222</v>
      </c>
      <c r="K5" s="17">
        <v>69.740986479785064</v>
      </c>
      <c r="L5" s="17">
        <v>77.938992225045155</v>
      </c>
      <c r="M5" s="17">
        <v>38.466153641861737</v>
      </c>
      <c r="N5" s="16">
        <f t="shared" ref="N5:N10" si="0">SUM(B5:M5)</f>
        <v>517.18300000000011</v>
      </c>
    </row>
    <row r="6" spans="1:14" x14ac:dyDescent="0.35">
      <c r="A6" t="s">
        <v>2</v>
      </c>
      <c r="B6" s="17">
        <v>29.207538112888017</v>
      </c>
      <c r="C6" s="17">
        <v>54.889461126993901</v>
      </c>
      <c r="D6" s="17">
        <v>29.494413438241242</v>
      </c>
      <c r="E6" s="17">
        <v>25.58331496052876</v>
      </c>
      <c r="F6" s="17">
        <v>42.660019312439843</v>
      </c>
      <c r="G6" s="17">
        <v>37.222355513879563</v>
      </c>
      <c r="H6" s="17">
        <v>32.601863132129878</v>
      </c>
      <c r="I6" s="17">
        <v>34.028713123773244</v>
      </c>
      <c r="J6" s="17">
        <v>29.247241690265472</v>
      </c>
      <c r="K6" s="17">
        <v>33.130569683871975</v>
      </c>
      <c r="L6" s="17">
        <v>35.608301586501959</v>
      </c>
      <c r="M6" s="17">
        <v>23.706208318486151</v>
      </c>
      <c r="N6" s="16">
        <f t="shared" si="0"/>
        <v>407.38</v>
      </c>
    </row>
    <row r="7" spans="1:14" x14ac:dyDescent="0.35">
      <c r="A7" t="s">
        <v>3</v>
      </c>
      <c r="B7" s="17">
        <v>21.390806487819603</v>
      </c>
      <c r="C7" s="17">
        <v>22.281041310496359</v>
      </c>
      <c r="D7" s="17">
        <v>12.236875344395678</v>
      </c>
      <c r="E7" s="17">
        <v>12.696560462816686</v>
      </c>
      <c r="F7" s="17">
        <v>17.147792443283979</v>
      </c>
      <c r="G7" s="17">
        <v>15.62757860910342</v>
      </c>
      <c r="H7" s="17">
        <v>11.778454998440811</v>
      </c>
      <c r="I7" s="17">
        <v>8.2675438096873286</v>
      </c>
      <c r="J7" s="17">
        <v>17.54236290580203</v>
      </c>
      <c r="K7" s="17">
        <v>32.816306479804886</v>
      </c>
      <c r="L7" s="17">
        <v>29.699026284559171</v>
      </c>
      <c r="M7" s="17">
        <v>15.512650863790077</v>
      </c>
      <c r="N7" s="16">
        <f t="shared" si="0"/>
        <v>216.99700000000004</v>
      </c>
    </row>
    <row r="8" spans="1:14" x14ac:dyDescent="0.35">
      <c r="A8" s="5" t="s">
        <v>4</v>
      </c>
      <c r="B8" s="17">
        <v>7.9893688609373665</v>
      </c>
      <c r="C8" s="17">
        <v>11.933817076312998</v>
      </c>
      <c r="D8" s="17">
        <v>17.158510711310317</v>
      </c>
      <c r="E8" s="17">
        <v>32.740804506038948</v>
      </c>
      <c r="F8" s="17">
        <v>36.494947229299825</v>
      </c>
      <c r="G8" s="17">
        <v>32.130574197992289</v>
      </c>
      <c r="H8" s="17">
        <v>31.867833493241083</v>
      </c>
      <c r="I8" s="17">
        <v>27.56608913563246</v>
      </c>
      <c r="J8" s="17">
        <v>41.911249424120001</v>
      </c>
      <c r="K8" s="17">
        <v>49.922516657922458</v>
      </c>
      <c r="L8" s="17">
        <v>44.782663342115846</v>
      </c>
      <c r="M8" s="17">
        <v>21.463625365076368</v>
      </c>
      <c r="N8" s="16">
        <f t="shared" si="0"/>
        <v>355.96199999999993</v>
      </c>
    </row>
    <row r="9" spans="1:14" x14ac:dyDescent="0.35">
      <c r="A9" s="20" t="s">
        <v>13</v>
      </c>
      <c r="B9" s="19">
        <v>12.178199967553358</v>
      </c>
      <c r="C9" s="19">
        <v>41.415478875179645</v>
      </c>
      <c r="D9" s="19">
        <v>36.634404794492418</v>
      </c>
      <c r="E9" s="19">
        <v>33.902975188656335</v>
      </c>
      <c r="F9" s="19">
        <v>30.503997458755691</v>
      </c>
      <c r="G9" s="19">
        <v>33.019738540487431</v>
      </c>
      <c r="H9" s="19">
        <v>23.501845484128342</v>
      </c>
      <c r="I9" s="19">
        <v>20.72495479960719</v>
      </c>
      <c r="J9" s="19">
        <v>36.912307253795923</v>
      </c>
      <c r="K9" s="19">
        <v>46.281254558770293</v>
      </c>
      <c r="L9" s="19">
        <v>51.262020981853276</v>
      </c>
      <c r="M9" s="19">
        <v>27.811822096720139</v>
      </c>
      <c r="N9" s="16">
        <f t="shared" si="0"/>
        <v>394.14900000000006</v>
      </c>
    </row>
    <row r="10" spans="1:14" x14ac:dyDescent="0.35">
      <c r="A10" s="20" t="s">
        <v>26</v>
      </c>
      <c r="B10" s="19">
        <v>18.316228495000001</v>
      </c>
      <c r="C10" s="19">
        <v>31.829964050000001</v>
      </c>
      <c r="D10" s="19">
        <v>33.036652655475898</v>
      </c>
      <c r="E10" s="19">
        <v>24.504848555043299</v>
      </c>
      <c r="F10" s="19">
        <v>29.5135187618984</v>
      </c>
      <c r="G10" s="19">
        <v>29.871598844920399</v>
      </c>
      <c r="H10" s="19">
        <v>24.2103628724259</v>
      </c>
      <c r="I10" s="19">
        <v>23.011562787832499</v>
      </c>
      <c r="J10" s="19">
        <v>37.191216890049297</v>
      </c>
      <c r="K10" s="19">
        <v>40.5994130245615</v>
      </c>
      <c r="L10" s="19">
        <v>45.351570675201003</v>
      </c>
      <c r="M10" s="19">
        <v>39.768333380247398</v>
      </c>
      <c r="N10" s="16">
        <f t="shared" si="0"/>
        <v>377.20527099265553</v>
      </c>
    </row>
    <row r="11" spans="1:14" x14ac:dyDescent="0.35">
      <c r="A11" s="20" t="s">
        <v>37</v>
      </c>
      <c r="B11" s="19">
        <v>14.026889491328699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8"/>
    </row>
    <row r="13" spans="1:14" x14ac:dyDescent="0.35">
      <c r="N13" s="18"/>
    </row>
    <row r="14" spans="1:14" x14ac:dyDescent="0.35">
      <c r="N14" s="18"/>
    </row>
    <row r="15" spans="1:14" x14ac:dyDescent="0.35">
      <c r="N15" s="18"/>
    </row>
    <row r="16" spans="1:14" x14ac:dyDescent="0.35">
      <c r="N16" s="18"/>
    </row>
    <row r="17" spans="14:14" x14ac:dyDescent="0.35">
      <c r="N17" s="18"/>
    </row>
    <row r="18" spans="14:14" x14ac:dyDescent="0.35">
      <c r="N18" s="18"/>
    </row>
    <row r="19" spans="14:14" x14ac:dyDescent="0.35">
      <c r="N19" s="18"/>
    </row>
  </sheetData>
  <phoneticPr fontId="1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Tab_livraisons_et_Ipampa_25-26</vt:lpstr>
      <vt:lpstr>Graphique_livraisons_azote</vt:lpstr>
      <vt:lpstr>Graphique_livraisons_phosphate</vt:lpstr>
      <vt:lpstr>Graphique_livraisons_potasse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SAUVAGET</dc:creator>
  <cp:lastModifiedBy>Youcef BOULFRAD</cp:lastModifiedBy>
  <dcterms:created xsi:type="dcterms:W3CDTF">2023-02-02T15:33:55Z</dcterms:created>
  <dcterms:modified xsi:type="dcterms:W3CDTF">2026-07-29T08:38:55Z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2022-11-15T03:10:05+01:00</dcterms:created>
  <dcterms:modified xsi:type="dcterms:W3CDTF">2022-11-15T03:10:05+01:00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