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U:\IR carotte\"/>
    </mc:Choice>
  </mc:AlternateContent>
  <xr:revisionPtr revIDLastSave="0" documentId="13_ncr:1_{1CFAE9D0-B19F-4AF0-8113-9B980A085887}" xr6:coauthVersionLast="47" xr6:coauthVersionMax="47" xr10:uidLastSave="{00000000-0000-0000-0000-000000000000}"/>
  <bookViews>
    <workbookView xWindow="28680" yWindow="-120" windowWidth="25440" windowHeight="15270" tabRatio="674" activeTab="1" xr2:uid="{00000000-000D-0000-FFFF-FFFF00000000}"/>
  </bookViews>
  <sheets>
    <sheet name="Infos Rapides" sheetId="9" r:id="rId1"/>
    <sheet name="Figure 1" sheetId="7" r:id="rId2"/>
    <sheet name="Figure 2" sheetId="13" r:id="rId3"/>
    <sheet name="Figure 3" sheetId="5" r:id="rId4"/>
    <sheet name="DONNÉES COMPLÉMENTAIRES" sheetId="10" r:id="rId5"/>
    <sheet name="commerce ext" sheetId="12" r:id="rId6"/>
    <sheet name="production par mois et bassins" sheetId="11" r:id="rId7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1" i="11" l="1"/>
  <c r="D11" i="11"/>
  <c r="E11" i="11"/>
  <c r="F11" i="11"/>
  <c r="G11" i="11"/>
  <c r="H11" i="11"/>
  <c r="I11" i="11"/>
  <c r="J11" i="11"/>
  <c r="K11" i="11"/>
  <c r="L11" i="11"/>
  <c r="M11" i="11"/>
  <c r="B11" i="11"/>
  <c r="B9" i="11"/>
  <c r="C9" i="11"/>
  <c r="D9" i="11"/>
  <c r="E9" i="11"/>
  <c r="F9" i="11"/>
  <c r="G9" i="11"/>
  <c r="H9" i="11"/>
  <c r="I9" i="11"/>
  <c r="J9" i="11"/>
  <c r="K9" i="11"/>
  <c r="L9" i="11"/>
  <c r="M9" i="11"/>
  <c r="E8" i="11" l="1"/>
  <c r="F8" i="11"/>
  <c r="G8" i="11"/>
  <c r="H8" i="11"/>
  <c r="I8" i="11"/>
  <c r="J8" i="11"/>
  <c r="K8" i="11"/>
  <c r="L8" i="11"/>
  <c r="M8" i="11"/>
  <c r="B8" i="11"/>
  <c r="C8" i="11"/>
  <c r="D8" i="11"/>
</calcChain>
</file>

<file path=xl/sharedStrings.xml><?xml version="1.0" encoding="utf-8"?>
<sst xmlns="http://schemas.openxmlformats.org/spreadsheetml/2006/main" count="149" uniqueCount="60">
  <si>
    <t>Source : Agreste</t>
  </si>
  <si>
    <t>Mars</t>
  </si>
  <si>
    <t>Avril</t>
  </si>
  <si>
    <t>Mai</t>
  </si>
  <si>
    <t>Juin</t>
  </si>
  <si>
    <t>Août</t>
  </si>
  <si>
    <t>Juil</t>
  </si>
  <si>
    <t>Sept</t>
  </si>
  <si>
    <t>Oct</t>
  </si>
  <si>
    <t>Nov</t>
  </si>
  <si>
    <t>Déc</t>
  </si>
  <si>
    <t>Janv</t>
  </si>
  <si>
    <t>Fév</t>
  </si>
  <si>
    <t>Ouest</t>
  </si>
  <si>
    <t>Autres bassins</t>
  </si>
  <si>
    <t xml:space="preserve"> Surface en production</t>
  </si>
  <si>
    <t>Production</t>
  </si>
  <si>
    <t>Total production (milliers de tonnes)</t>
  </si>
  <si>
    <t>Moyenne 5 ans*</t>
  </si>
  <si>
    <t>Source : Agreste, Insee</t>
  </si>
  <si>
    <t>Bassins</t>
  </si>
  <si>
    <t>Évolution sur 1 an* (%)</t>
  </si>
  <si>
    <t xml:space="preserve">* évolution par rapport à la campagne précédente (statistique agricole annuelle) </t>
  </si>
  <si>
    <t>Évolution sur moyenne 5 ans** (%)</t>
  </si>
  <si>
    <t>Indice Ippap base 100 en 2020</t>
  </si>
  <si>
    <t>Sud-Ouest</t>
  </si>
  <si>
    <t>Carotte</t>
  </si>
  <si>
    <t>Carotte 2024-25</t>
  </si>
  <si>
    <t>Figure 3 : prix agricoles à la production de la carotte</t>
  </si>
  <si>
    <t>Production de carotte par bassin (calendrier)</t>
  </si>
  <si>
    <t>Total surfaces (hectares)</t>
  </si>
  <si>
    <t>Carotte et navet</t>
  </si>
  <si>
    <t>France y c. DOM</t>
  </si>
  <si>
    <t>Comex_Monde</t>
  </si>
  <si>
    <t>2024</t>
  </si>
  <si>
    <t>2025</t>
  </si>
  <si>
    <t>Janvier</t>
  </si>
  <si>
    <t>Février</t>
  </si>
  <si>
    <t>Juillet</t>
  </si>
  <si>
    <t>Septembre</t>
  </si>
  <si>
    <t>Octobre</t>
  </si>
  <si>
    <t>Novembre</t>
  </si>
  <si>
    <t>Décembre</t>
  </si>
  <si>
    <t>Importations en quantité (t)</t>
  </si>
  <si>
    <t>Exportations en quantité (t)</t>
  </si>
  <si>
    <t>Figure  1 : surface et production de carottes en 2025-2026 (mai 2025 à avril 2026)</t>
  </si>
  <si>
    <t>** évolution par rapport à la moyenne 2020-2021 à 2024-2025 (statistique agricole annuelle)</t>
  </si>
  <si>
    <t>* moyenne 2020-2021 à 2024-2025</t>
  </si>
  <si>
    <t>Carotte 2025-26</t>
  </si>
  <si>
    <t>Légumes frais 2025-26</t>
  </si>
  <si>
    <t>Production de la campagne 2025-2026 (milliers de tonnes)</t>
  </si>
  <si>
    <t>///</t>
  </si>
  <si>
    <t>France
hors DROM</t>
  </si>
  <si>
    <t>Production (milliers de tonnes)</t>
  </si>
  <si>
    <t>2024-2025</t>
  </si>
  <si>
    <t>Figure 2 : production de carottes (calendrier)</t>
  </si>
  <si>
    <t>Estimations au 01-janvier-2026</t>
  </si>
  <si>
    <t>France hors DROM</t>
  </si>
  <si>
    <t>2025-2026</t>
  </si>
  <si>
    <t>Estimations au 01-avril-2026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</si>
</sst>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0.0"/>
    <numFmt numFmtId="166" formatCode="#,##0&quot;   &quot;"/>
    <numFmt numFmtId="167" formatCode="0.0;;&quot;-&quot;"/>
    <numFmt numFmtId="168" formatCode="#,##0.0"/>
    <numFmt numFmtId="169" formatCode="#,##0.0&quot;   &quot;"/>
  </numFmts>
  <fonts count="19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sz val="9"/>
      <color rgb="FF0000FF"/>
      <name val="Marianne"/>
      <family val="3"/>
    </font>
    <font>
      <b/>
      <sz val="8"/>
      <color theme="1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  <font>
      <sz val="12"/>
      <name val="Marianne"/>
      <family val="3"/>
    </font>
    <font>
      <b/>
      <sz val="10"/>
      <name val="Marianne"/>
      <family val="3"/>
    </font>
    <font>
      <sz val="9"/>
      <color rgb="FFFF0000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1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/>
    <xf numFmtId="165" fontId="5" fillId="3" borderId="0" xfId="0" applyNumberFormat="1" applyFont="1" applyFill="1" applyBorder="1" applyAlignment="1">
      <alignment horizontal="right"/>
    </xf>
    <xf numFmtId="166" fontId="3" fillId="2" borderId="3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8" fillId="3" borderId="3" xfId="0" applyFont="1" applyFill="1" applyBorder="1" applyAlignment="1">
      <alignment horizontal="left"/>
    </xf>
    <xf numFmtId="1" fontId="8" fillId="3" borderId="3" xfId="0" applyNumberFormat="1" applyFont="1" applyFill="1" applyBorder="1" applyAlignment="1">
      <alignment horizontal="right"/>
    </xf>
    <xf numFmtId="0" fontId="10" fillId="4" borderId="4" xfId="0" applyFont="1" applyFill="1" applyBorder="1" applyAlignment="1">
      <alignment horizontal="center" vertical="center" wrapText="1"/>
    </xf>
    <xf numFmtId="49" fontId="6" fillId="3" borderId="0" xfId="0" applyNumberFormat="1" applyFont="1" applyFill="1" applyBorder="1" applyProtection="1">
      <protection locked="0"/>
    </xf>
    <xf numFmtId="0" fontId="9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3" fillId="3" borderId="0" xfId="0" applyFont="1" applyFill="1"/>
    <xf numFmtId="0" fontId="11" fillId="3" borderId="0" xfId="0" applyFont="1" applyFill="1"/>
    <xf numFmtId="0" fontId="12" fillId="3" borderId="0" xfId="0" applyFont="1" applyFill="1"/>
    <xf numFmtId="0" fontId="12" fillId="3" borderId="0" xfId="0" applyFont="1" applyFill="1" applyAlignment="1">
      <alignment wrapText="1"/>
    </xf>
    <xf numFmtId="0" fontId="13" fillId="3" borderId="0" xfId="0" applyFont="1" applyFill="1" applyAlignment="1">
      <alignment horizontal="left" vertical="center" readingOrder="1"/>
    </xf>
    <xf numFmtId="0" fontId="14" fillId="3" borderId="0" xfId="0" applyFont="1" applyFill="1"/>
    <xf numFmtId="164" fontId="14" fillId="3" borderId="0" xfId="1" applyNumberFormat="1" applyFont="1" applyFill="1"/>
    <xf numFmtId="0" fontId="15" fillId="3" borderId="0" xfId="0" applyFont="1" applyFill="1"/>
    <xf numFmtId="3" fontId="3" fillId="3" borderId="1" xfId="0" applyNumberFormat="1" applyFont="1" applyFill="1" applyBorder="1" applyProtection="1">
      <protection locked="0"/>
    </xf>
    <xf numFmtId="167" fontId="10" fillId="3" borderId="0" xfId="0" applyNumberFormat="1" applyFont="1" applyFill="1" applyAlignment="1">
      <alignment horizontal="right"/>
    </xf>
    <xf numFmtId="168" fontId="2" fillId="3" borderId="1" xfId="0" applyNumberFormat="1" applyFont="1" applyFill="1" applyBorder="1" applyProtection="1">
      <protection locked="0"/>
    </xf>
    <xf numFmtId="0" fontId="16" fillId="3" borderId="0" xfId="0" applyFont="1" applyFill="1"/>
    <xf numFmtId="169" fontId="3" fillId="2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/>
    </xf>
    <xf numFmtId="0" fontId="7" fillId="3" borderId="0" xfId="0" applyFont="1" applyFill="1"/>
    <xf numFmtId="0" fontId="6" fillId="3" borderId="0" xfId="0" applyFont="1" applyFill="1"/>
    <xf numFmtId="0" fontId="8" fillId="3" borderId="0" xfId="0" applyFont="1" applyFill="1" applyAlignment="1">
      <alignment horizontal="left"/>
    </xf>
    <xf numFmtId="0" fontId="17" fillId="3" borderId="0" xfId="0" applyFont="1" applyFill="1"/>
    <xf numFmtId="0" fontId="3" fillId="3" borderId="3" xfId="0" applyFont="1" applyFill="1" applyBorder="1" applyAlignment="1">
      <alignment horizontal="center"/>
    </xf>
    <xf numFmtId="169" fontId="2" fillId="3" borderId="1" xfId="0" applyNumberFormat="1" applyFont="1" applyFill="1" applyBorder="1" applyProtection="1">
      <protection locked="0"/>
    </xf>
    <xf numFmtId="0" fontId="8" fillId="3" borderId="3" xfId="0" applyFont="1" applyFill="1" applyBorder="1" applyAlignment="1">
      <alignment horizontal="center"/>
    </xf>
    <xf numFmtId="165" fontId="2" fillId="3" borderId="0" xfId="0" applyNumberFormat="1" applyFont="1" applyFill="1"/>
    <xf numFmtId="169" fontId="2" fillId="3" borderId="0" xfId="0" applyNumberFormat="1" applyFont="1" applyFill="1"/>
    <xf numFmtId="168" fontId="2" fillId="3" borderId="0" xfId="0" applyNumberFormat="1" applyFont="1" applyFill="1" applyAlignment="1">
      <alignment horizont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/>
    </xf>
    <xf numFmtId="165" fontId="18" fillId="3" borderId="0" xfId="0" applyNumberFormat="1" applyFont="1" applyFill="1" applyBorder="1" applyAlignment="1">
      <alignment horizontal="right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2" defaultPivotStyle="PivotStyleLight16"/>
  <colors>
    <mruColors>
      <color rgb="FFC8D6EE"/>
      <color rgb="FF4F75C1"/>
      <color rgb="FFFF6699"/>
      <color rgb="FF295EFF"/>
      <color rgb="FFFF00FF"/>
      <color rgb="FFA6A6A6"/>
      <color rgb="FF3B5F97"/>
      <color rgb="FF3B5F9F"/>
      <color rgb="FF3B5FA5"/>
      <color rgb="FF3B5F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43541379361471E-2"/>
          <c:y val="0.18219793345363758"/>
          <c:w val="0.68603855552538695"/>
          <c:h val="0.5501685997505150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2'!$A$8</c:f>
              <c:strCache>
                <c:ptCount val="1"/>
                <c:pt idx="0">
                  <c:v>2024-2025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'Figure 2'!$B$6:$M$6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2'!$B$8:$M$8</c:f>
              <c:numCache>
                <c:formatCode>#\ ##0.0"   "</c:formatCode>
                <c:ptCount val="12"/>
                <c:pt idx="0">
                  <c:v>10.527970612372505</c:v>
                </c:pt>
                <c:pt idx="1">
                  <c:v>18.944947117343951</c:v>
                </c:pt>
                <c:pt idx="2">
                  <c:v>22.343937629450153</c:v>
                </c:pt>
                <c:pt idx="3">
                  <c:v>27.312923759092914</c:v>
                </c:pt>
                <c:pt idx="4">
                  <c:v>41.375884503944214</c:v>
                </c:pt>
                <c:pt idx="5">
                  <c:v>47.80586655538373</c:v>
                </c:pt>
                <c:pt idx="6">
                  <c:v>53.444850814803239</c:v>
                </c:pt>
                <c:pt idx="7">
                  <c:v>50.639858644618506</c:v>
                </c:pt>
                <c:pt idx="8">
                  <c:v>34.468903783992005</c:v>
                </c:pt>
                <c:pt idx="9">
                  <c:v>24.295932180680314</c:v>
                </c:pt>
                <c:pt idx="10">
                  <c:v>20.407943033557945</c:v>
                </c:pt>
                <c:pt idx="11">
                  <c:v>6.6759813647605277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71-4F02-A35A-2DA622A0B0EB}"/>
            </c:ext>
          </c:extLst>
        </c:ser>
        <c:ser>
          <c:idx val="0"/>
          <c:order val="1"/>
          <c:tx>
            <c:strRef>
              <c:f>'Figure 2'!$A$7</c:f>
              <c:strCache>
                <c:ptCount val="1"/>
                <c:pt idx="0">
                  <c:v>2025-2026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C71-4F02-A35A-2DA622A0B0E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C71-4F02-A35A-2DA622A0B0E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C71-4F02-A35A-2DA622A0B0E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C71-4F02-A35A-2DA622A0B0E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C71-4F02-A35A-2DA622A0B0E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C71-4F02-A35A-2DA622A0B0EB}"/>
              </c:ext>
            </c:extLst>
          </c:dPt>
          <c:dPt>
            <c:idx val="11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7C71-4F02-A35A-2DA622A0B0EB}"/>
              </c:ext>
            </c:extLst>
          </c:dPt>
          <c:cat>
            <c:strRef>
              <c:f>'Figure 2'!$B$6:$M$6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2'!$B$7:$M$7</c:f>
              <c:numCache>
                <c:formatCode>#\ ##0.0"   "</c:formatCode>
                <c:ptCount val="12"/>
                <c:pt idx="0">
                  <c:v>10.588757914466699</c:v>
                </c:pt>
                <c:pt idx="1">
                  <c:v>29.746018623409199</c:v>
                </c:pt>
                <c:pt idx="2">
                  <c:v>27.236786709179601</c:v>
                </c:pt>
                <c:pt idx="3">
                  <c:v>37.018476169565595</c:v>
                </c:pt>
                <c:pt idx="4">
                  <c:v>38.152813537258403</c:v>
                </c:pt>
                <c:pt idx="5">
                  <c:v>42.363454797949601</c:v>
                </c:pt>
                <c:pt idx="6">
                  <c:v>42.515525798137702</c:v>
                </c:pt>
                <c:pt idx="7">
                  <c:v>32.376202207015403</c:v>
                </c:pt>
                <c:pt idx="8">
                  <c:v>47.985592302727795</c:v>
                </c:pt>
                <c:pt idx="9">
                  <c:v>30.8241535572811</c:v>
                </c:pt>
                <c:pt idx="10">
                  <c:v>24.569315146341701</c:v>
                </c:pt>
                <c:pt idx="11">
                  <c:v>4.5982494172880699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C71-4F02-A35A-2DA622A0B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31272"/>
        <c:axId val="1"/>
      </c:barChart>
      <c:lineChart>
        <c:grouping val="standard"/>
        <c:varyColors val="0"/>
        <c:ser>
          <c:idx val="1"/>
          <c:order val="2"/>
          <c:tx>
            <c:strRef>
              <c:f>'Figure 2'!$A$9</c:f>
              <c:strCache>
                <c:ptCount val="1"/>
                <c:pt idx="0">
                  <c:v>Moyenne 5 ans*</c:v>
                </c:pt>
              </c:strCache>
            </c:strRef>
          </c:tx>
          <c:spPr>
            <a:ln w="3175">
              <a:solidFill>
                <a:srgbClr val="FF0000"/>
              </a:solidFill>
            </a:ln>
          </c:spPr>
          <c:marker>
            <c:symbol val="diamond"/>
            <c:size val="3"/>
            <c:spPr>
              <a:ln>
                <a:solidFill>
                  <a:srgbClr val="FF0000"/>
                </a:solidFill>
              </a:ln>
            </c:spPr>
          </c:marker>
          <c:val>
            <c:numRef>
              <c:f>'Figure 2'!$B$9:$M$9</c:f>
              <c:numCache>
                <c:formatCode>#\ ##0.0"   "</c:formatCode>
                <c:ptCount val="12"/>
                <c:pt idx="0">
                  <c:v>6.6468675453785835</c:v>
                </c:pt>
                <c:pt idx="1">
                  <c:v>28.19124833275788</c:v>
                </c:pt>
                <c:pt idx="2">
                  <c:v>20.709734420217931</c:v>
                </c:pt>
                <c:pt idx="3">
                  <c:v>26.896323477691535</c:v>
                </c:pt>
                <c:pt idx="4">
                  <c:v>39.312488007658203</c:v>
                </c:pt>
                <c:pt idx="5">
                  <c:v>43.366446074178761</c:v>
                </c:pt>
                <c:pt idx="6">
                  <c:v>46.431642446653669</c:v>
                </c:pt>
                <c:pt idx="7">
                  <c:v>44.223723497158105</c:v>
                </c:pt>
                <c:pt idx="8">
                  <c:v>33.859437092952298</c:v>
                </c:pt>
                <c:pt idx="9">
                  <c:v>23.26409891173034</c:v>
                </c:pt>
                <c:pt idx="10">
                  <c:v>18.962526052180653</c:v>
                </c:pt>
                <c:pt idx="11">
                  <c:v>5.4707041414420621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C71-4F02-A35A-2DA622A0B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0"/>
        <c:auto val="1"/>
        <c:lblAlgn val="ctr"/>
        <c:lblOffset val="100"/>
        <c:noMultiLvlLbl val="0"/>
      </c:catAx>
      <c:valAx>
        <c:axId val="1"/>
        <c:scaling>
          <c:orientation val="minMax"/>
          <c:max val="70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7247047839528226E-5"/>
              <c:y val="6.21092626987767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Carotte 2025-26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3'!$B$6:$M$6</c:f>
              <c:numCache>
                <c:formatCode>#,##0</c:formatCode>
                <c:ptCount val="12"/>
                <c:pt idx="0">
                  <c:v>136.30654864961701</c:v>
                </c:pt>
                <c:pt idx="1">
                  <c:v>128.97823958243299</c:v>
                </c:pt>
                <c:pt idx="2">
                  <c:v>124.141555598092</c:v>
                </c:pt>
                <c:pt idx="3">
                  <c:v>121.235341148168</c:v>
                </c:pt>
                <c:pt idx="4">
                  <c:v>116.45585750417101</c:v>
                </c:pt>
                <c:pt idx="5">
                  <c:v>103.086023517949</c:v>
                </c:pt>
                <c:pt idx="6">
                  <c:v>104.28545629555801</c:v>
                </c:pt>
                <c:pt idx="7">
                  <c:v>102.185321297671</c:v>
                </c:pt>
                <c:pt idx="8">
                  <c:v>103.365010921414</c:v>
                </c:pt>
                <c:pt idx="9">
                  <c:v>113.32846313277599</c:v>
                </c:pt>
                <c:pt idx="10">
                  <c:v>126.113783713025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3'!$A$7</c:f>
              <c:strCache>
                <c:ptCount val="1"/>
                <c:pt idx="0">
                  <c:v>Carotte 2024-25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3'!$B$7:$M$7</c:f>
              <c:numCache>
                <c:formatCode>#,##0</c:formatCode>
                <c:ptCount val="12"/>
                <c:pt idx="0">
                  <c:v>185.11308703706001</c:v>
                </c:pt>
                <c:pt idx="1">
                  <c:v>168.19934971000001</c:v>
                </c:pt>
                <c:pt idx="2">
                  <c:v>157.99834348848</c:v>
                </c:pt>
                <c:pt idx="3">
                  <c:v>143.22187574081499</c:v>
                </c:pt>
                <c:pt idx="4">
                  <c:v>134.56795245075099</c:v>
                </c:pt>
                <c:pt idx="5">
                  <c:v>121.383656253692</c:v>
                </c:pt>
                <c:pt idx="6">
                  <c:v>114.256189576487</c:v>
                </c:pt>
                <c:pt idx="7">
                  <c:v>107.21363724249299</c:v>
                </c:pt>
                <c:pt idx="8">
                  <c:v>107.02093001578299</c:v>
                </c:pt>
                <c:pt idx="9">
                  <c:v>109.51159786723299</c:v>
                </c:pt>
                <c:pt idx="10">
                  <c:v>111.59583072185799</c:v>
                </c:pt>
                <c:pt idx="11">
                  <c:v>114.219279291503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3'!$A$8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3'!$B$8:$M$8</c:f>
              <c:numCache>
                <c:formatCode>#,##0</c:formatCode>
                <c:ptCount val="12"/>
                <c:pt idx="0">
                  <c:v>146.53686810740479</c:v>
                </c:pt>
                <c:pt idx="1">
                  <c:v>136.1629137918998</c:v>
                </c:pt>
                <c:pt idx="2">
                  <c:v>125.97363286488746</c:v>
                </c:pt>
                <c:pt idx="3">
                  <c:v>118.40753849556856</c:v>
                </c:pt>
                <c:pt idx="4">
                  <c:v>113.10218260023566</c:v>
                </c:pt>
                <c:pt idx="5">
                  <c:v>105.97830448076611</c:v>
                </c:pt>
                <c:pt idx="6">
                  <c:v>104.19523581707433</c:v>
                </c:pt>
                <c:pt idx="7">
                  <c:v>101.53297648926949</c:v>
                </c:pt>
                <c:pt idx="8">
                  <c:v>105.62722772293466</c:v>
                </c:pt>
                <c:pt idx="9">
                  <c:v>108.56371439949399</c:v>
                </c:pt>
                <c:pt idx="10">
                  <c:v>114.79343798154437</c:v>
                </c:pt>
                <c:pt idx="11">
                  <c:v>125.73356782385386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3'!$A$9</c:f>
              <c:strCache>
                <c:ptCount val="1"/>
                <c:pt idx="0">
                  <c:v>Légumes frais 2025-26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3'!$B$9:$M$9</c:f>
              <c:numCache>
                <c:formatCode>#,##0</c:formatCode>
                <c:ptCount val="12"/>
                <c:pt idx="0">
                  <c:v>107.312795259252</c:v>
                </c:pt>
                <c:pt idx="1">
                  <c:v>109.898274696941</c:v>
                </c:pt>
                <c:pt idx="2">
                  <c:v>110.54224980196</c:v>
                </c:pt>
                <c:pt idx="3">
                  <c:v>119.538252527688</c:v>
                </c:pt>
                <c:pt idx="4">
                  <c:v>114.96514922807501</c:v>
                </c:pt>
                <c:pt idx="5">
                  <c:v>113.241666140725</c:v>
                </c:pt>
                <c:pt idx="6">
                  <c:v>108.085528626157</c:v>
                </c:pt>
                <c:pt idx="7">
                  <c:v>108.657145287053</c:v>
                </c:pt>
                <c:pt idx="8">
                  <c:v>120.40880037484401</c:v>
                </c:pt>
                <c:pt idx="9">
                  <c:v>113.925482324377</c:v>
                </c:pt>
                <c:pt idx="10">
                  <c:v>127.465430929785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00"/>
          <c:min val="75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5"/>
        <c:minorUnit val="2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v>Ouest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'production par mois et bassins'!$A$5:$M$5</c15:sqref>
                  </c15:fullRef>
                </c:ext>
              </c:extLst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'production par mois et bassins'!$A$6:$M$6</c15:sqref>
                  </c15:fullRef>
                </c:ext>
              </c:extLst>
              <c:f>'production par mois et bassins'!$B$6:$M$6</c:f>
              <c:numCache>
                <c:formatCode>#\ ##0.0</c:formatCode>
                <c:ptCount val="12"/>
                <c:pt idx="0">
                  <c:v>0.28899999999999998</c:v>
                </c:pt>
                <c:pt idx="1">
                  <c:v>0.37</c:v>
                </c:pt>
                <c:pt idx="2">
                  <c:v>5.6989999999999998</c:v>
                </c:pt>
                <c:pt idx="3">
                  <c:v>9.9600000000000009</c:v>
                </c:pt>
                <c:pt idx="4">
                  <c:v>11.641</c:v>
                </c:pt>
                <c:pt idx="5">
                  <c:v>10.432</c:v>
                </c:pt>
                <c:pt idx="6">
                  <c:v>14.455</c:v>
                </c:pt>
                <c:pt idx="7">
                  <c:v>9.0809999999999995</c:v>
                </c:pt>
                <c:pt idx="8">
                  <c:v>10.487</c:v>
                </c:pt>
                <c:pt idx="9">
                  <c:v>6.4340000000000002</c:v>
                </c:pt>
                <c:pt idx="10">
                  <c:v>4.2569999999999997</c:v>
                </c:pt>
                <c:pt idx="11">
                  <c:v>1.7670000000000001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FB-4AF4-9EEA-A07D7625F0A0}"/>
            </c:ext>
          </c:extLst>
        </c:ser>
        <c:ser>
          <c:idx val="2"/>
          <c:order val="1"/>
          <c:tx>
            <c:v> </c:v>
          </c:tx>
          <c:spPr>
            <a:noFill/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'production par mois et bassins'!$A$5:$M$5</c15:sqref>
                  </c15:fullRef>
                </c:ext>
              </c:extLst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'production par mois et bassins'!$A$8:$M$8</c15:sqref>
                  </c15:fullRef>
                </c:ext>
              </c:extLst>
              <c:f>'production par mois et bassins'!$B$8:$M$8</c:f>
              <c:numCache>
                <c:formatCode>0.0;;"-"</c:formatCode>
                <c:ptCount val="12"/>
                <c:pt idx="0">
                  <c:v>14.666</c:v>
                </c:pt>
                <c:pt idx="1">
                  <c:v>14.585000000000001</c:v>
                </c:pt>
                <c:pt idx="2">
                  <c:v>9.2560000000000002</c:v>
                </c:pt>
                <c:pt idx="3">
                  <c:v>4.9949999999999992</c:v>
                </c:pt>
                <c:pt idx="4">
                  <c:v>3.3140000000000001</c:v>
                </c:pt>
                <c:pt idx="5">
                  <c:v>4.5229999999999997</c:v>
                </c:pt>
                <c:pt idx="6">
                  <c:v>0.5</c:v>
                </c:pt>
                <c:pt idx="7">
                  <c:v>5.8740000000000006</c:v>
                </c:pt>
                <c:pt idx="8">
                  <c:v>4.468</c:v>
                </c:pt>
                <c:pt idx="9">
                  <c:v>8.5210000000000008</c:v>
                </c:pt>
                <c:pt idx="10">
                  <c:v>10.698</c:v>
                </c:pt>
                <c:pt idx="11">
                  <c:v>13.188000000000001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FB-4AF4-9EEA-A07D7625F0A0}"/>
            </c:ext>
          </c:extLst>
        </c:ser>
        <c:ser>
          <c:idx val="1"/>
          <c:order val="2"/>
          <c:tx>
            <c:v>Sud-Ouest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'production par mois et bassins'!$A$5:$M$5</c15:sqref>
                  </c15:fullRef>
                </c:ext>
              </c:extLst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'production par mois et bassins'!$A$7:$M$7</c15:sqref>
                  </c15:fullRef>
                </c:ext>
              </c:extLst>
              <c:f>'production par mois et bassins'!$B$7:$M$7</c:f>
              <c:numCache>
                <c:formatCode>#\ ##0.0</c:formatCode>
                <c:ptCount val="12"/>
                <c:pt idx="0">
                  <c:v>6.3844883810763706</c:v>
                </c:pt>
                <c:pt idx="1">
                  <c:v>18.378220167016103</c:v>
                </c:pt>
                <c:pt idx="2">
                  <c:v>11.4621925396359</c:v>
                </c:pt>
                <c:pt idx="3">
                  <c:v>13.361693166993501</c:v>
                </c:pt>
                <c:pt idx="4">
                  <c:v>12.3938905770251</c:v>
                </c:pt>
                <c:pt idx="5">
                  <c:v>16.258080607230401</c:v>
                </c:pt>
                <c:pt idx="6">
                  <c:v>12.326695993058401</c:v>
                </c:pt>
                <c:pt idx="7">
                  <c:v>11.315768520842699</c:v>
                </c:pt>
                <c:pt idx="8">
                  <c:v>19.747184452308201</c:v>
                </c:pt>
                <c:pt idx="9">
                  <c:v>12.987609886104099</c:v>
                </c:pt>
                <c:pt idx="10">
                  <c:v>11.224504235156601</c:v>
                </c:pt>
                <c:pt idx="11">
                  <c:v>1.12927017233616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FB-4AF4-9EEA-A07D7625F0A0}"/>
            </c:ext>
          </c:extLst>
        </c:ser>
        <c:ser>
          <c:idx val="3"/>
          <c:order val="3"/>
          <c:tx>
            <c:v> </c:v>
          </c:tx>
          <c:spPr>
            <a:noFill/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'production par mois et bassins'!$A$5:$M$5</c15:sqref>
                  </c15:fullRef>
                </c:ext>
              </c:extLst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'production par mois et bassins'!$A$9:$M$9</c15:sqref>
                  </c15:fullRef>
                </c:ext>
              </c:extLst>
              <c:f>'production par mois et bassins'!$B$9:$M$9</c:f>
              <c:numCache>
                <c:formatCode>0.0;;"-"</c:formatCode>
                <c:ptCount val="12"/>
                <c:pt idx="0">
                  <c:v>13.862696071231831</c:v>
                </c:pt>
                <c:pt idx="1">
                  <c:v>1.8689642852920976</c:v>
                </c:pt>
                <c:pt idx="2">
                  <c:v>8.7849919126723002</c:v>
                </c:pt>
                <c:pt idx="3">
                  <c:v>6.8854912853146999</c:v>
                </c:pt>
                <c:pt idx="4">
                  <c:v>7.8532938752831001</c:v>
                </c:pt>
                <c:pt idx="5">
                  <c:v>3.9891038450777998</c:v>
                </c:pt>
                <c:pt idx="6">
                  <c:v>7.9204884592497997</c:v>
                </c:pt>
                <c:pt idx="7">
                  <c:v>8.9314159314655015</c:v>
                </c:pt>
                <c:pt idx="8">
                  <c:v>0.5</c:v>
                </c:pt>
                <c:pt idx="9">
                  <c:v>7.2595745662041011</c:v>
                </c:pt>
                <c:pt idx="10">
                  <c:v>9.0226802171515992</c:v>
                </c:pt>
                <c:pt idx="11">
                  <c:v>19.117914279972041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1FB-4AF4-9EEA-A07D7625F0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69714912"/>
        <c:axId val="1669707008"/>
      </c:barChart>
      <c:catAx>
        <c:axId val="1669714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69707008"/>
        <c:crosses val="autoZero"/>
        <c:auto val="1"/>
        <c:lblAlgn val="ctr"/>
        <c:lblOffset val="100"/>
        <c:noMultiLvlLbl val="0"/>
      </c:catAx>
      <c:valAx>
        <c:axId val="1669707008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669714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12121</xdr:colOff>
      <xdr:row>13</xdr:row>
      <xdr:rowOff>64078</xdr:rowOff>
    </xdr:from>
    <xdr:to>
      <xdr:col>8</xdr:col>
      <xdr:colOff>822614</xdr:colOff>
      <xdr:row>25</xdr:row>
      <xdr:rowOff>155865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629F7F75-FA67-4AF8-BA84-DA57949924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0.01261</cdr:x>
      <cdr:y>0.81559</cdr:y>
    </cdr:from>
    <cdr:to>
      <cdr:x>0.42815</cdr:x>
      <cdr:y>0.96975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87" y="1685059"/>
          <a:ext cx="2664827" cy="318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2020-2021 à 2024-2025</a:t>
          </a:r>
        </a:p>
        <a:p xmlns:a="http://schemas.openxmlformats.org/drawingml/2006/main">
          <a:pPr algn="l" rtl="0">
            <a:defRPr sz="1000"/>
          </a:pPr>
          <a:endParaRPr lang="fr-FR" sz="700" b="0" i="0" u="none" strike="noStrike" baseline="0">
            <a:solidFill>
              <a:srgbClr val="000000"/>
            </a:solidFill>
            <a:latin typeface="Marianne" panose="02000000000000000000" pitchFamily="50" charset="0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14</xdr:row>
      <xdr:rowOff>38103</xdr:rowOff>
    </xdr:from>
    <xdr:to>
      <xdr:col>9</xdr:col>
      <xdr:colOff>684068</xdr:colOff>
      <xdr:row>27</xdr:row>
      <xdr:rowOff>0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0.84676</cdr:y>
    </cdr:from>
    <cdr:to>
      <cdr:x>0.28162</cdr:x>
      <cdr:y>0.98701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1016" y="2057397"/>
          <a:ext cx="1691325" cy="3407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2020-2021 à 2024-2025</a:t>
          </a: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1019174</xdr:colOff>
      <xdr:row>13</xdr:row>
      <xdr:rowOff>76199</xdr:rowOff>
    </xdr:from>
    <xdr:to>
      <xdr:col>9</xdr:col>
      <xdr:colOff>714374</xdr:colOff>
      <xdr:row>32</xdr:row>
      <xdr:rowOff>76199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F1DB895-7767-42DB-84F9-5C0D865472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"/>
  <sheetViews>
    <sheetView workbookViewId="0"/>
  </sheetViews>
  <sheetFormatPr baseColWidth="10" defaultRowHeight="12.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5"/>
  <sheetViews>
    <sheetView tabSelected="1" zoomScale="120" zoomScaleNormal="120" workbookViewId="0">
      <selection activeCell="G20" sqref="G20"/>
    </sheetView>
  </sheetViews>
  <sheetFormatPr baseColWidth="10" defaultColWidth="11.453125" defaultRowHeight="16" x14ac:dyDescent="0.45"/>
  <cols>
    <col min="1" max="1" width="1.7265625" style="19" customWidth="1"/>
    <col min="2" max="2" width="10.7265625" style="1" customWidth="1"/>
    <col min="3" max="3" width="28.7265625" style="2" customWidth="1"/>
    <col min="4" max="7" width="12.7265625" style="2" customWidth="1"/>
    <col min="8" max="8" width="1.7265625" style="19" customWidth="1"/>
    <col min="9" max="16384" width="11.453125" style="19"/>
  </cols>
  <sheetData>
    <row r="1" spans="2:8" x14ac:dyDescent="0.45">
      <c r="B1" s="19"/>
      <c r="C1" s="1"/>
      <c r="H1" s="2"/>
    </row>
    <row r="2" spans="2:8" ht="17.5" x14ac:dyDescent="0.5">
      <c r="B2" s="49" t="s">
        <v>45</v>
      </c>
      <c r="C2" s="49"/>
      <c r="D2" s="49"/>
      <c r="E2" s="49"/>
      <c r="F2" s="49"/>
      <c r="G2" s="49"/>
    </row>
    <row r="4" spans="2:8" s="20" customFormat="1" ht="25" x14ac:dyDescent="0.45">
      <c r="B4" s="47" t="s">
        <v>59</v>
      </c>
      <c r="C4" s="48"/>
      <c r="D4" s="13" t="s">
        <v>13</v>
      </c>
      <c r="E4" s="13" t="s">
        <v>25</v>
      </c>
      <c r="F4" s="13" t="s">
        <v>14</v>
      </c>
      <c r="G4" s="13" t="s">
        <v>52</v>
      </c>
      <c r="H4" s="10"/>
    </row>
    <row r="5" spans="2:8" ht="15.75" customHeight="1" x14ac:dyDescent="0.45">
      <c r="B5" s="41" t="s">
        <v>15</v>
      </c>
      <c r="C5" s="30" t="s">
        <v>30</v>
      </c>
      <c r="D5" s="8">
        <v>2321</v>
      </c>
      <c r="E5" s="8">
        <v>4578</v>
      </c>
      <c r="F5" s="8">
        <v>3833</v>
      </c>
      <c r="G5" s="8">
        <v>10732</v>
      </c>
      <c r="H5" s="2"/>
    </row>
    <row r="6" spans="2:8" ht="15.75" customHeight="1" x14ac:dyDescent="0.45">
      <c r="B6" s="42"/>
      <c r="C6" s="11" t="s">
        <v>21</v>
      </c>
      <c r="D6" s="12">
        <v>-2.6017624842635367</v>
      </c>
      <c r="E6" s="12">
        <v>2.2331397945511311</v>
      </c>
      <c r="F6" s="12" t="s">
        <v>51</v>
      </c>
      <c r="G6" s="12">
        <v>0.35533944267813755</v>
      </c>
      <c r="H6" s="2"/>
    </row>
    <row r="7" spans="2:8" x14ac:dyDescent="0.45">
      <c r="B7" s="43"/>
      <c r="C7" s="11" t="s">
        <v>23</v>
      </c>
      <c r="D7" s="12">
        <v>1.5666024855592653</v>
      </c>
      <c r="E7" s="12">
        <v>-2.0916206852303332</v>
      </c>
      <c r="F7" s="12" t="s">
        <v>51</v>
      </c>
      <c r="G7" s="12">
        <v>1.0146646335724041</v>
      </c>
      <c r="H7" s="2"/>
    </row>
    <row r="8" spans="2:8" x14ac:dyDescent="0.45">
      <c r="B8" s="4"/>
      <c r="C8" s="5"/>
      <c r="D8" s="33"/>
      <c r="E8" s="33"/>
      <c r="F8" s="33"/>
      <c r="G8" s="33"/>
      <c r="H8" s="2"/>
    </row>
    <row r="9" spans="2:8" x14ac:dyDescent="0.45">
      <c r="B9" s="44" t="s">
        <v>16</v>
      </c>
      <c r="C9" s="3" t="s">
        <v>17</v>
      </c>
      <c r="D9" s="29">
        <v>84.872</v>
      </c>
      <c r="E9" s="29">
        <v>146.96959869878299</v>
      </c>
      <c r="F9" s="29">
        <v>136.13374748183801</v>
      </c>
      <c r="G9" s="29">
        <v>367.97534618062099</v>
      </c>
      <c r="H9" s="2"/>
    </row>
    <row r="10" spans="2:8" x14ac:dyDescent="0.45">
      <c r="B10" s="45"/>
      <c r="C10" s="11" t="s">
        <v>21</v>
      </c>
      <c r="D10" s="12">
        <v>-13.757257856369131</v>
      </c>
      <c r="E10" s="12">
        <v>15.742776352704958</v>
      </c>
      <c r="F10" s="12" t="s">
        <v>51</v>
      </c>
      <c r="G10" s="12">
        <v>2.7161149996848488</v>
      </c>
      <c r="H10" s="2"/>
    </row>
    <row r="11" spans="2:8" x14ac:dyDescent="0.45">
      <c r="B11" s="46"/>
      <c r="C11" s="11" t="s">
        <v>23</v>
      </c>
      <c r="D11" s="12">
        <v>-6.262452762337456</v>
      </c>
      <c r="E11" s="12">
        <v>15.599118983007344</v>
      </c>
      <c r="F11" s="12" t="s">
        <v>51</v>
      </c>
      <c r="G11" s="12">
        <v>9.0829840904321113</v>
      </c>
      <c r="H11" s="2"/>
    </row>
    <row r="12" spans="2:8" x14ac:dyDescent="0.45">
      <c r="B12" s="2" t="s">
        <v>0</v>
      </c>
      <c r="C12" s="6"/>
      <c r="D12" s="7"/>
      <c r="E12" s="7"/>
      <c r="F12" s="7"/>
      <c r="G12" s="50"/>
    </row>
    <row r="13" spans="2:8" x14ac:dyDescent="0.45">
      <c r="B13" s="2" t="s">
        <v>22</v>
      </c>
    </row>
    <row r="14" spans="2:8" x14ac:dyDescent="0.45">
      <c r="B14" s="9" t="s">
        <v>46</v>
      </c>
    </row>
    <row r="15" spans="2:8" x14ac:dyDescent="0.45">
      <c r="D15" s="38"/>
      <c r="E15" s="38"/>
      <c r="F15" s="38"/>
      <c r="G15" s="38"/>
    </row>
  </sheetData>
  <mergeCells count="4">
    <mergeCell ref="B9:B11"/>
    <mergeCell ref="B4:C4"/>
    <mergeCell ref="B2:G2"/>
    <mergeCell ref="B5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ECB28-F1B7-46A3-91A5-E961AF565F5B}">
  <dimension ref="A1:O29"/>
  <sheetViews>
    <sheetView topLeftCell="A10" workbookViewId="0">
      <selection activeCell="K27" sqref="K27"/>
    </sheetView>
  </sheetViews>
  <sheetFormatPr baseColWidth="10" defaultColWidth="11.453125" defaultRowHeight="12.5" x14ac:dyDescent="0.35"/>
  <cols>
    <col min="1" max="1" width="13.1796875" style="1" customWidth="1"/>
    <col min="2" max="5" width="11.54296875" style="2" bestFit="1" customWidth="1"/>
    <col min="6" max="13" width="12.54296875" style="2" bestFit="1" customWidth="1"/>
    <col min="14" max="16384" width="11.453125" style="2"/>
  </cols>
  <sheetData>
    <row r="1" spans="1:15" ht="18.5" x14ac:dyDescent="0.5">
      <c r="A1" s="18" t="s">
        <v>26</v>
      </c>
    </row>
    <row r="2" spans="1:15" ht="16" x14ac:dyDescent="0.45">
      <c r="A2" s="19" t="s">
        <v>53</v>
      </c>
    </row>
    <row r="3" spans="1:15" ht="16" x14ac:dyDescent="0.45">
      <c r="A3" s="19" t="s">
        <v>57</v>
      </c>
    </row>
    <row r="4" spans="1:15" ht="16" x14ac:dyDescent="0.45">
      <c r="A4" s="34" t="s">
        <v>56</v>
      </c>
    </row>
    <row r="6" spans="1:15" x14ac:dyDescent="0.35">
      <c r="B6" s="13" t="s">
        <v>3</v>
      </c>
      <c r="C6" s="13" t="s">
        <v>4</v>
      </c>
      <c r="D6" s="13" t="s">
        <v>6</v>
      </c>
      <c r="E6" s="13" t="s">
        <v>5</v>
      </c>
      <c r="F6" s="13" t="s">
        <v>7</v>
      </c>
      <c r="G6" s="13" t="s">
        <v>8</v>
      </c>
      <c r="H6" s="13" t="s">
        <v>9</v>
      </c>
      <c r="I6" s="13" t="s">
        <v>10</v>
      </c>
      <c r="J6" s="13" t="s">
        <v>11</v>
      </c>
      <c r="K6" s="13" t="s">
        <v>12</v>
      </c>
      <c r="L6" s="13" t="s">
        <v>1</v>
      </c>
      <c r="M6" s="13" t="s">
        <v>2</v>
      </c>
    </row>
    <row r="7" spans="1:15" x14ac:dyDescent="0.35">
      <c r="A7" s="35" t="s">
        <v>58</v>
      </c>
      <c r="B7" s="36">
        <v>10.588757914466699</v>
      </c>
      <c r="C7" s="36">
        <v>29.746018623409199</v>
      </c>
      <c r="D7" s="36">
        <v>27.236786709179601</v>
      </c>
      <c r="E7" s="36">
        <v>37.018476169565595</v>
      </c>
      <c r="F7" s="36">
        <v>38.152813537258403</v>
      </c>
      <c r="G7" s="36">
        <v>42.363454797949601</v>
      </c>
      <c r="H7" s="36">
        <v>42.515525798137702</v>
      </c>
      <c r="I7" s="36">
        <v>32.376202207015403</v>
      </c>
      <c r="J7" s="36">
        <v>47.985592302727795</v>
      </c>
      <c r="K7" s="36">
        <v>30.8241535572811</v>
      </c>
      <c r="L7" s="36">
        <v>24.569315146341701</v>
      </c>
      <c r="M7" s="36">
        <v>4.5982494172880699</v>
      </c>
      <c r="O7" s="39"/>
    </row>
    <row r="8" spans="1:15" x14ac:dyDescent="0.35">
      <c r="A8" s="35" t="s">
        <v>54</v>
      </c>
      <c r="B8" s="36">
        <v>10.527970612372505</v>
      </c>
      <c r="C8" s="36">
        <v>18.944947117343951</v>
      </c>
      <c r="D8" s="36">
        <v>22.343937629450153</v>
      </c>
      <c r="E8" s="36">
        <v>27.312923759092914</v>
      </c>
      <c r="F8" s="36">
        <v>41.375884503944214</v>
      </c>
      <c r="G8" s="36">
        <v>47.80586655538373</v>
      </c>
      <c r="H8" s="36">
        <v>53.444850814803239</v>
      </c>
      <c r="I8" s="36">
        <v>50.639858644618506</v>
      </c>
      <c r="J8" s="36">
        <v>34.468903783992005</v>
      </c>
      <c r="K8" s="36">
        <v>24.295932180680314</v>
      </c>
      <c r="L8" s="36">
        <v>20.407943033557945</v>
      </c>
      <c r="M8" s="36">
        <v>6.6759813647605277</v>
      </c>
      <c r="O8" s="39"/>
    </row>
    <row r="9" spans="1:15" x14ac:dyDescent="0.35">
      <c r="A9" s="37" t="s">
        <v>18</v>
      </c>
      <c r="B9" s="36">
        <v>6.6468675453785835</v>
      </c>
      <c r="C9" s="36">
        <v>28.19124833275788</v>
      </c>
      <c r="D9" s="36">
        <v>20.709734420217931</v>
      </c>
      <c r="E9" s="36">
        <v>26.896323477691535</v>
      </c>
      <c r="F9" s="36">
        <v>39.312488007658203</v>
      </c>
      <c r="G9" s="36">
        <v>43.366446074178761</v>
      </c>
      <c r="H9" s="36">
        <v>46.431642446653669</v>
      </c>
      <c r="I9" s="36">
        <v>44.223723497158105</v>
      </c>
      <c r="J9" s="36">
        <v>33.859437092952298</v>
      </c>
      <c r="K9" s="36">
        <v>23.26409891173034</v>
      </c>
      <c r="L9" s="36">
        <v>18.962526052180653</v>
      </c>
      <c r="M9" s="36">
        <v>5.4707041414420621</v>
      </c>
      <c r="O9" s="39"/>
    </row>
    <row r="10" spans="1:15" x14ac:dyDescent="0.35">
      <c r="A10" s="2" t="s">
        <v>47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</row>
    <row r="12" spans="1:15" x14ac:dyDescent="0.35">
      <c r="A12" s="2"/>
      <c r="B12" s="1"/>
    </row>
    <row r="13" spans="1:15" ht="17.5" x14ac:dyDescent="0.35">
      <c r="A13" s="2"/>
      <c r="B13" s="15" t="s">
        <v>55</v>
      </c>
    </row>
    <row r="14" spans="1:15" x14ac:dyDescent="0.35">
      <c r="A14" s="2"/>
      <c r="B14" s="1"/>
    </row>
    <row r="15" spans="1:15" x14ac:dyDescent="0.35">
      <c r="A15" s="2"/>
      <c r="B15" s="1"/>
    </row>
    <row r="16" spans="1:15" x14ac:dyDescent="0.35">
      <c r="A16" s="2"/>
      <c r="B16" s="1"/>
    </row>
    <row r="17" spans="1:2" x14ac:dyDescent="0.35">
      <c r="A17" s="2"/>
      <c r="B17" s="1"/>
    </row>
    <row r="18" spans="1:2" x14ac:dyDescent="0.35">
      <c r="A18" s="2"/>
      <c r="B18" s="1"/>
    </row>
    <row r="19" spans="1:2" x14ac:dyDescent="0.35">
      <c r="A19" s="2"/>
      <c r="B19" s="1"/>
    </row>
    <row r="20" spans="1:2" x14ac:dyDescent="0.35">
      <c r="A20" s="2"/>
      <c r="B20" s="1"/>
    </row>
    <row r="21" spans="1:2" x14ac:dyDescent="0.35">
      <c r="A21" s="2"/>
      <c r="B21" s="1"/>
    </row>
    <row r="22" spans="1:2" x14ac:dyDescent="0.35">
      <c r="A22" s="2"/>
      <c r="B22" s="1"/>
    </row>
    <row r="23" spans="1:2" x14ac:dyDescent="0.35">
      <c r="A23" s="2"/>
      <c r="B23" s="1"/>
    </row>
    <row r="24" spans="1:2" x14ac:dyDescent="0.35">
      <c r="A24" s="2"/>
      <c r="B24" s="1"/>
    </row>
    <row r="25" spans="1:2" x14ac:dyDescent="0.35">
      <c r="A25" s="2"/>
      <c r="B25" s="1"/>
    </row>
    <row r="26" spans="1:2" x14ac:dyDescent="0.35">
      <c r="A26" s="2"/>
      <c r="B26" s="1"/>
    </row>
    <row r="27" spans="1:2" x14ac:dyDescent="0.35">
      <c r="A27" s="2"/>
      <c r="B27" s="1"/>
    </row>
    <row r="28" spans="1:2" x14ac:dyDescent="0.35">
      <c r="A28" s="2"/>
      <c r="B28" s="1"/>
    </row>
    <row r="29" spans="1:2" x14ac:dyDescent="0.35">
      <c r="A29" s="2"/>
      <c r="B29" s="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9"/>
  <sheetViews>
    <sheetView topLeftCell="A10" zoomScale="120" zoomScaleNormal="120" workbookViewId="0">
      <selection activeCell="L17" sqref="L17"/>
    </sheetView>
  </sheetViews>
  <sheetFormatPr baseColWidth="10" defaultColWidth="11.453125" defaultRowHeight="16" x14ac:dyDescent="0.45"/>
  <cols>
    <col min="1" max="1" width="19.1796875" style="19" customWidth="1"/>
    <col min="2" max="2" width="10.81640625" style="19" customWidth="1"/>
    <col min="3" max="14" width="10.7265625" style="19" customWidth="1"/>
    <col min="15" max="37" width="11.453125" style="19" customWidth="1"/>
    <col min="38" max="16384" width="11.453125" style="19"/>
  </cols>
  <sheetData>
    <row r="1" spans="1:13" ht="18.5" x14ac:dyDescent="0.5">
      <c r="A1" s="18" t="s">
        <v>26</v>
      </c>
    </row>
    <row r="2" spans="1:13" s="2" customFormat="1" ht="12.5" x14ac:dyDescent="0.35">
      <c r="A2" s="2" t="s">
        <v>24</v>
      </c>
    </row>
    <row r="3" spans="1:13" s="2" customFormat="1" ht="12.5" x14ac:dyDescent="0.35">
      <c r="A3" s="2" t="s">
        <v>57</v>
      </c>
    </row>
    <row r="4" spans="1:13" s="2" customFormat="1" ht="12.5" x14ac:dyDescent="0.35"/>
    <row r="5" spans="1:13" s="2" customFormat="1" ht="12.5" x14ac:dyDescent="0.35">
      <c r="B5" s="13" t="s">
        <v>3</v>
      </c>
      <c r="C5" s="13" t="s">
        <v>4</v>
      </c>
      <c r="D5" s="13" t="s">
        <v>6</v>
      </c>
      <c r="E5" s="13" t="s">
        <v>5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13" t="s">
        <v>1</v>
      </c>
      <c r="M5" s="13" t="s">
        <v>2</v>
      </c>
    </row>
    <row r="6" spans="1:13" s="2" customFormat="1" ht="12.5" x14ac:dyDescent="0.35">
      <c r="A6" s="25" t="s">
        <v>48</v>
      </c>
      <c r="B6" s="16">
        <v>136.30654864961701</v>
      </c>
      <c r="C6" s="16">
        <v>128.97823958243299</v>
      </c>
      <c r="D6" s="16">
        <v>124.141555598092</v>
      </c>
      <c r="E6" s="16">
        <v>121.235341148168</v>
      </c>
      <c r="F6" s="16">
        <v>116.45585750417101</v>
      </c>
      <c r="G6" s="16">
        <v>103.086023517949</v>
      </c>
      <c r="H6" s="16">
        <v>104.28545629555801</v>
      </c>
      <c r="I6" s="16">
        <v>102.185321297671</v>
      </c>
      <c r="J6" s="16">
        <v>103.365010921414</v>
      </c>
      <c r="K6" s="16">
        <v>113.32846313277599</v>
      </c>
      <c r="L6" s="16">
        <v>126.113783713025</v>
      </c>
      <c r="M6" s="16"/>
    </row>
    <row r="7" spans="1:13" s="2" customFormat="1" ht="12.5" x14ac:dyDescent="0.35">
      <c r="A7" s="25" t="s">
        <v>27</v>
      </c>
      <c r="B7" s="16">
        <v>185.11308703706001</v>
      </c>
      <c r="C7" s="16">
        <v>168.19934971000001</v>
      </c>
      <c r="D7" s="16">
        <v>157.99834348848</v>
      </c>
      <c r="E7" s="16">
        <v>143.22187574081499</v>
      </c>
      <c r="F7" s="16">
        <v>134.56795245075099</v>
      </c>
      <c r="G7" s="16">
        <v>121.383656253692</v>
      </c>
      <c r="H7" s="16">
        <v>114.256189576487</v>
      </c>
      <c r="I7" s="16">
        <v>107.21363724249299</v>
      </c>
      <c r="J7" s="16">
        <v>107.02093001578299</v>
      </c>
      <c r="K7" s="16">
        <v>109.51159786723299</v>
      </c>
      <c r="L7" s="16">
        <v>111.59583072185799</v>
      </c>
      <c r="M7" s="16">
        <v>114.219279291503</v>
      </c>
    </row>
    <row r="8" spans="1:13" s="2" customFormat="1" ht="12.5" x14ac:dyDescent="0.35">
      <c r="A8" s="25" t="s">
        <v>18</v>
      </c>
      <c r="B8" s="16">
        <v>146.53686810740479</v>
      </c>
      <c r="C8" s="16">
        <v>136.1629137918998</v>
      </c>
      <c r="D8" s="16">
        <v>125.97363286488746</v>
      </c>
      <c r="E8" s="16">
        <v>118.40753849556856</v>
      </c>
      <c r="F8" s="16">
        <v>113.10218260023566</v>
      </c>
      <c r="G8" s="16">
        <v>105.97830448076611</v>
      </c>
      <c r="H8" s="16">
        <v>104.19523581707433</v>
      </c>
      <c r="I8" s="16">
        <v>101.53297648926949</v>
      </c>
      <c r="J8" s="16">
        <v>105.62722772293466</v>
      </c>
      <c r="K8" s="16">
        <v>108.56371439949399</v>
      </c>
      <c r="L8" s="16">
        <v>114.79343798154437</v>
      </c>
      <c r="M8" s="16">
        <v>125.73356782385386</v>
      </c>
    </row>
    <row r="9" spans="1:13" s="2" customFormat="1" ht="12.5" x14ac:dyDescent="0.35">
      <c r="A9" s="25" t="s">
        <v>49</v>
      </c>
      <c r="B9" s="16">
        <v>107.312795259252</v>
      </c>
      <c r="C9" s="16">
        <v>109.898274696941</v>
      </c>
      <c r="D9" s="16">
        <v>110.54224980196</v>
      </c>
      <c r="E9" s="16">
        <v>119.538252527688</v>
      </c>
      <c r="F9" s="16">
        <v>114.96514922807501</v>
      </c>
      <c r="G9" s="16">
        <v>113.241666140725</v>
      </c>
      <c r="H9" s="16">
        <v>108.085528626157</v>
      </c>
      <c r="I9" s="16">
        <v>108.657145287053</v>
      </c>
      <c r="J9" s="16">
        <v>120.40880037484401</v>
      </c>
      <c r="K9" s="16">
        <v>113.925482324377</v>
      </c>
      <c r="L9" s="16">
        <v>127.465430929785</v>
      </c>
      <c r="M9" s="16"/>
    </row>
    <row r="10" spans="1:13" s="2" customFormat="1" ht="12.5" x14ac:dyDescent="0.35"/>
    <row r="11" spans="1:13" s="2" customFormat="1" ht="12.5" x14ac:dyDescent="0.35">
      <c r="A11" s="2" t="s">
        <v>19</v>
      </c>
    </row>
    <row r="12" spans="1:13" s="2" customFormat="1" ht="12.5" x14ac:dyDescent="0.35">
      <c r="A12" s="2" t="s">
        <v>47</v>
      </c>
    </row>
    <row r="13" spans="1:13" s="2" customFormat="1" ht="12.5" x14ac:dyDescent="0.35"/>
    <row r="14" spans="1:13" ht="17.5" x14ac:dyDescent="0.45">
      <c r="B14" s="15" t="s">
        <v>28</v>
      </c>
      <c r="C14" s="21"/>
    </row>
    <row r="15" spans="1:13" x14ac:dyDescent="0.45">
      <c r="B15" s="22"/>
    </row>
    <row r="16" spans="1:13" x14ac:dyDescent="0.45">
      <c r="B16" s="22"/>
    </row>
    <row r="17" spans="1:6" x14ac:dyDescent="0.45">
      <c r="B17" s="22"/>
    </row>
    <row r="18" spans="1:6" x14ac:dyDescent="0.45">
      <c r="B18" s="22"/>
    </row>
    <row r="19" spans="1:6" x14ac:dyDescent="0.45">
      <c r="B19" s="22"/>
    </row>
    <row r="20" spans="1:6" x14ac:dyDescent="0.45">
      <c r="B20" s="23"/>
    </row>
    <row r="21" spans="1:6" x14ac:dyDescent="0.45">
      <c r="B21" s="23"/>
    </row>
    <row r="22" spans="1:6" x14ac:dyDescent="0.45">
      <c r="B22" s="24"/>
      <c r="C22" s="24"/>
      <c r="D22" s="24"/>
      <c r="E22" s="24"/>
      <c r="F22" s="24"/>
    </row>
    <row r="23" spans="1:6" x14ac:dyDescent="0.45">
      <c r="B23" s="22"/>
    </row>
    <row r="24" spans="1:6" x14ac:dyDescent="0.45">
      <c r="B24" s="22"/>
    </row>
    <row r="25" spans="1:6" x14ac:dyDescent="0.45">
      <c r="B25" s="22"/>
    </row>
    <row r="26" spans="1:6" x14ac:dyDescent="0.45">
      <c r="B26" s="22"/>
    </row>
    <row r="27" spans="1:6" x14ac:dyDescent="0.45">
      <c r="B27" s="22"/>
    </row>
    <row r="29" spans="1:6" x14ac:dyDescent="0.45">
      <c r="A29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"/>
  <sheetViews>
    <sheetView workbookViewId="0">
      <selection activeCell="H30" sqref="H30"/>
    </sheetView>
  </sheetViews>
  <sheetFormatPr baseColWidth="10" defaultRowHeight="12.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255CE-CCB3-4C79-A144-13D2A951C3FC}">
  <dimension ref="A1:AK7"/>
  <sheetViews>
    <sheetView workbookViewId="0">
      <selection activeCell="J30" sqref="J30"/>
    </sheetView>
  </sheetViews>
  <sheetFormatPr baseColWidth="10" defaultColWidth="11.453125" defaultRowHeight="12.5" x14ac:dyDescent="0.35"/>
  <cols>
    <col min="1" max="1" width="24.1796875" style="2" customWidth="1"/>
    <col min="2" max="37" width="9.7265625" style="2" customWidth="1"/>
    <col min="38" max="16384" width="11.453125" style="2"/>
  </cols>
  <sheetData>
    <row r="1" spans="1:37" ht="17.5" x14ac:dyDescent="0.5">
      <c r="A1" s="31" t="s">
        <v>31</v>
      </c>
    </row>
    <row r="2" spans="1:37" x14ac:dyDescent="0.35">
      <c r="A2" s="32" t="s">
        <v>32</v>
      </c>
    </row>
    <row r="3" spans="1:37" x14ac:dyDescent="0.35">
      <c r="A3" s="32" t="s">
        <v>33</v>
      </c>
    </row>
    <row r="4" spans="1:37" x14ac:dyDescent="0.35">
      <c r="B4" s="13" t="s">
        <v>34</v>
      </c>
      <c r="C4" s="13" t="s">
        <v>34</v>
      </c>
      <c r="D4" s="13" t="s">
        <v>34</v>
      </c>
      <c r="E4" s="13" t="s">
        <v>34</v>
      </c>
      <c r="F4" s="13" t="s">
        <v>34</v>
      </c>
      <c r="G4" s="13" t="s">
        <v>34</v>
      </c>
      <c r="H4" s="13" t="s">
        <v>34</v>
      </c>
      <c r="I4" s="13" t="s">
        <v>34</v>
      </c>
      <c r="J4" s="13" t="s">
        <v>34</v>
      </c>
      <c r="K4" s="13" t="s">
        <v>34</v>
      </c>
      <c r="L4" s="13" t="s">
        <v>34</v>
      </c>
      <c r="M4" s="13" t="s">
        <v>34</v>
      </c>
      <c r="N4" s="13" t="s">
        <v>35</v>
      </c>
      <c r="O4" s="13" t="s">
        <v>35</v>
      </c>
      <c r="P4" s="13" t="s">
        <v>35</v>
      </c>
      <c r="Q4" s="13" t="s">
        <v>35</v>
      </c>
      <c r="R4" s="13" t="s">
        <v>35</v>
      </c>
      <c r="S4" s="13" t="s">
        <v>35</v>
      </c>
      <c r="T4" s="13" t="s">
        <v>35</v>
      </c>
      <c r="U4" s="13" t="s">
        <v>35</v>
      </c>
      <c r="V4" s="13" t="s">
        <v>35</v>
      </c>
      <c r="W4" s="13" t="s">
        <v>35</v>
      </c>
      <c r="X4" s="13" t="s">
        <v>35</v>
      </c>
      <c r="Y4" s="13" t="s">
        <v>35</v>
      </c>
      <c r="Z4" s="13">
        <v>2026</v>
      </c>
      <c r="AA4" s="13">
        <v>2026</v>
      </c>
      <c r="AB4" s="13">
        <v>2026</v>
      </c>
      <c r="AC4" s="13">
        <v>2026</v>
      </c>
      <c r="AD4" s="13">
        <v>2026</v>
      </c>
      <c r="AE4" s="13">
        <v>2026</v>
      </c>
      <c r="AF4" s="13">
        <v>2026</v>
      </c>
      <c r="AG4" s="13">
        <v>2026</v>
      </c>
      <c r="AH4" s="13">
        <v>2026</v>
      </c>
      <c r="AI4" s="13">
        <v>2026</v>
      </c>
      <c r="AJ4" s="13">
        <v>2026</v>
      </c>
      <c r="AK4" s="13">
        <v>2026</v>
      </c>
    </row>
    <row r="5" spans="1:37" x14ac:dyDescent="0.35">
      <c r="B5" s="13" t="s">
        <v>36</v>
      </c>
      <c r="C5" s="13" t="s">
        <v>37</v>
      </c>
      <c r="D5" s="13" t="s">
        <v>1</v>
      </c>
      <c r="E5" s="13" t="s">
        <v>2</v>
      </c>
      <c r="F5" s="13" t="s">
        <v>3</v>
      </c>
      <c r="G5" s="13" t="s">
        <v>4</v>
      </c>
      <c r="H5" s="13" t="s">
        <v>38</v>
      </c>
      <c r="I5" s="13" t="s">
        <v>5</v>
      </c>
      <c r="J5" s="13" t="s">
        <v>39</v>
      </c>
      <c r="K5" s="13" t="s">
        <v>40</v>
      </c>
      <c r="L5" s="13" t="s">
        <v>41</v>
      </c>
      <c r="M5" s="13" t="s">
        <v>42</v>
      </c>
      <c r="N5" s="13" t="s">
        <v>36</v>
      </c>
      <c r="O5" s="13" t="s">
        <v>37</v>
      </c>
      <c r="P5" s="13" t="s">
        <v>1</v>
      </c>
      <c r="Q5" s="13" t="s">
        <v>2</v>
      </c>
      <c r="R5" s="13" t="s">
        <v>3</v>
      </c>
      <c r="S5" s="13" t="s">
        <v>4</v>
      </c>
      <c r="T5" s="13" t="s">
        <v>38</v>
      </c>
      <c r="U5" s="13" t="s">
        <v>5</v>
      </c>
      <c r="V5" s="13" t="s">
        <v>39</v>
      </c>
      <c r="W5" s="13" t="s">
        <v>40</v>
      </c>
      <c r="X5" s="13" t="s">
        <v>41</v>
      </c>
      <c r="Y5" s="13" t="s">
        <v>42</v>
      </c>
      <c r="Z5" s="13" t="s">
        <v>36</v>
      </c>
      <c r="AA5" s="13" t="s">
        <v>37</v>
      </c>
      <c r="AB5" s="13" t="s">
        <v>1</v>
      </c>
      <c r="AC5" s="13" t="s">
        <v>2</v>
      </c>
      <c r="AD5" s="13" t="s">
        <v>3</v>
      </c>
      <c r="AE5" s="13" t="s">
        <v>4</v>
      </c>
      <c r="AF5" s="13" t="s">
        <v>38</v>
      </c>
      <c r="AG5" s="13" t="s">
        <v>5</v>
      </c>
      <c r="AH5" s="13" t="s">
        <v>39</v>
      </c>
      <c r="AI5" s="13" t="s">
        <v>40</v>
      </c>
      <c r="AJ5" s="13" t="s">
        <v>41</v>
      </c>
      <c r="AK5" s="13" t="s">
        <v>42</v>
      </c>
    </row>
    <row r="6" spans="1:37" x14ac:dyDescent="0.35">
      <c r="A6" s="25" t="s">
        <v>43</v>
      </c>
      <c r="B6" s="16">
        <v>12638.662</v>
      </c>
      <c r="C6" s="16">
        <v>9430.0840000000007</v>
      </c>
      <c r="D6" s="16">
        <v>13288.035</v>
      </c>
      <c r="E6" s="16">
        <v>19203.150000000001</v>
      </c>
      <c r="F6" s="16">
        <v>20992.368999999999</v>
      </c>
      <c r="G6" s="16">
        <v>11232.272999999999</v>
      </c>
      <c r="H6" s="16">
        <v>13019.876</v>
      </c>
      <c r="I6" s="16">
        <v>7124.8130000000001</v>
      </c>
      <c r="J6" s="16">
        <v>6327.3540000000003</v>
      </c>
      <c r="K6" s="16">
        <v>9311.3870000000006</v>
      </c>
      <c r="L6" s="16">
        <v>9520.3809999999994</v>
      </c>
      <c r="M6" s="16">
        <v>12578.802</v>
      </c>
      <c r="N6" s="16">
        <v>8936.3790000000008</v>
      </c>
      <c r="O6" s="16">
        <v>11415.661</v>
      </c>
      <c r="P6" s="16">
        <v>13800.967000000001</v>
      </c>
      <c r="Q6" s="16">
        <v>17034.519</v>
      </c>
      <c r="R6" s="16">
        <v>19865.255000000001</v>
      </c>
      <c r="S6" s="16">
        <v>10252.374</v>
      </c>
      <c r="T6" s="16">
        <v>8388.7759999999998</v>
      </c>
      <c r="U6" s="16">
        <v>7698.4160000000002</v>
      </c>
      <c r="V6" s="16">
        <v>8991.8520000000008</v>
      </c>
      <c r="W6" s="16">
        <v>10257.406999999999</v>
      </c>
      <c r="X6" s="16">
        <v>11160.183000000001</v>
      </c>
      <c r="Y6" s="16">
        <v>11201.791999999999</v>
      </c>
      <c r="Z6" s="16">
        <v>9831.0869999999995</v>
      </c>
      <c r="AA6" s="16">
        <v>10026.893</v>
      </c>
      <c r="AB6" s="16"/>
      <c r="AC6" s="16"/>
      <c r="AD6" s="16"/>
      <c r="AE6" s="16"/>
      <c r="AF6" s="16"/>
      <c r="AG6" s="16"/>
      <c r="AH6" s="16"/>
      <c r="AI6" s="16"/>
      <c r="AJ6" s="16"/>
      <c r="AK6" s="16"/>
    </row>
    <row r="7" spans="1:37" x14ac:dyDescent="0.35">
      <c r="A7" s="25" t="s">
        <v>44</v>
      </c>
      <c r="B7" s="16">
        <v>4650.4579999999996</v>
      </c>
      <c r="C7" s="16">
        <v>2243.0500000000002</v>
      </c>
      <c r="D7" s="16">
        <v>3619.5320000000002</v>
      </c>
      <c r="E7" s="16">
        <v>5989.973</v>
      </c>
      <c r="F7" s="16">
        <v>3340.51</v>
      </c>
      <c r="G7" s="16">
        <v>18376.017</v>
      </c>
      <c r="H7" s="16">
        <v>15385.103999999999</v>
      </c>
      <c r="I7" s="16">
        <v>20121.141</v>
      </c>
      <c r="J7" s="16">
        <v>7929.7790000000005</v>
      </c>
      <c r="K7" s="16">
        <v>12060.288</v>
      </c>
      <c r="L7" s="16">
        <v>3767.616</v>
      </c>
      <c r="M7" s="16">
        <v>7826.116</v>
      </c>
      <c r="N7" s="16">
        <v>6943.2240000000002</v>
      </c>
      <c r="O7" s="16">
        <v>3685.9609999999998</v>
      </c>
      <c r="P7" s="16">
        <v>8002.2470000000003</v>
      </c>
      <c r="Q7" s="16">
        <v>819.53099999999995</v>
      </c>
      <c r="R7" s="16">
        <v>1844.252</v>
      </c>
      <c r="S7" s="16">
        <v>7640.8670000000002</v>
      </c>
      <c r="T7" s="16">
        <v>5731.76</v>
      </c>
      <c r="U7" s="16">
        <v>9484.5820000000003</v>
      </c>
      <c r="V7" s="16">
        <v>6181.857</v>
      </c>
      <c r="W7" s="16">
        <v>3795.0639999999999</v>
      </c>
      <c r="X7" s="16">
        <v>6661.7529999999997</v>
      </c>
      <c r="Y7" s="16">
        <v>2676.4769999999999</v>
      </c>
      <c r="Z7" s="16">
        <v>5082.5240000000003</v>
      </c>
      <c r="AA7" s="16">
        <v>2655.7849999999999</v>
      </c>
      <c r="AB7" s="16"/>
      <c r="AC7" s="16"/>
      <c r="AD7" s="16"/>
      <c r="AE7" s="16"/>
      <c r="AF7" s="16"/>
      <c r="AG7" s="16"/>
      <c r="AH7" s="16"/>
      <c r="AI7" s="16"/>
      <c r="AJ7" s="16"/>
      <c r="AK7" s="1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5"/>
  <sheetViews>
    <sheetView zoomScaleNormal="100" workbookViewId="0">
      <selection activeCell="B11" sqref="B11:M11"/>
    </sheetView>
  </sheetViews>
  <sheetFormatPr baseColWidth="10" defaultColWidth="11.453125" defaultRowHeight="12.5" x14ac:dyDescent="0.35"/>
  <cols>
    <col min="1" max="1" width="15.54296875" style="2" customWidth="1"/>
    <col min="2" max="2" width="9.7265625" style="1" bestFit="1" customWidth="1"/>
    <col min="3" max="6" width="11.54296875" style="2" bestFit="1" customWidth="1"/>
    <col min="7" max="14" width="12.54296875" style="2" bestFit="1" customWidth="1"/>
    <col min="15" max="15" width="13.54296875" style="2" bestFit="1" customWidth="1"/>
    <col min="16" max="16384" width="11.453125" style="2"/>
  </cols>
  <sheetData>
    <row r="1" spans="1:13" ht="18.5" x14ac:dyDescent="0.5">
      <c r="A1" s="28" t="s">
        <v>26</v>
      </c>
    </row>
    <row r="2" spans="1:13" x14ac:dyDescent="0.35">
      <c r="A2" s="2" t="s">
        <v>50</v>
      </c>
    </row>
    <row r="3" spans="1:13" x14ac:dyDescent="0.35">
      <c r="A3" s="14" t="s">
        <v>59</v>
      </c>
      <c r="B3" s="2"/>
    </row>
    <row r="4" spans="1:13" x14ac:dyDescent="0.35">
      <c r="A4" s="1"/>
      <c r="B4" s="2"/>
    </row>
    <row r="5" spans="1:13" x14ac:dyDescent="0.35">
      <c r="A5" s="13" t="s">
        <v>20</v>
      </c>
      <c r="B5" s="13" t="s">
        <v>3</v>
      </c>
      <c r="C5" s="13" t="s">
        <v>4</v>
      </c>
      <c r="D5" s="13" t="s">
        <v>6</v>
      </c>
      <c r="E5" s="13" t="s">
        <v>5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13" t="s">
        <v>1</v>
      </c>
      <c r="M5" s="13" t="s">
        <v>2</v>
      </c>
    </row>
    <row r="6" spans="1:13" x14ac:dyDescent="0.35">
      <c r="A6" s="25" t="s">
        <v>13</v>
      </c>
      <c r="B6" s="27">
        <v>0.28899999999999998</v>
      </c>
      <c r="C6" s="27">
        <v>0.37</v>
      </c>
      <c r="D6" s="27">
        <v>5.6989999999999998</v>
      </c>
      <c r="E6" s="27">
        <v>9.9600000000000009</v>
      </c>
      <c r="F6" s="27">
        <v>11.641</v>
      </c>
      <c r="G6" s="27">
        <v>10.432</v>
      </c>
      <c r="H6" s="27">
        <v>14.455</v>
      </c>
      <c r="I6" s="27">
        <v>9.0809999999999995</v>
      </c>
      <c r="J6" s="27">
        <v>10.487</v>
      </c>
      <c r="K6" s="27">
        <v>6.4340000000000002</v>
      </c>
      <c r="L6" s="27">
        <v>4.2569999999999997</v>
      </c>
      <c r="M6" s="27">
        <v>1.7670000000000001</v>
      </c>
    </row>
    <row r="7" spans="1:13" x14ac:dyDescent="0.35">
      <c r="A7" s="25" t="s">
        <v>25</v>
      </c>
      <c r="B7" s="27">
        <v>6.3844883810763706</v>
      </c>
      <c r="C7" s="27">
        <v>18.378220167016103</v>
      </c>
      <c r="D7" s="27">
        <v>11.4621925396359</v>
      </c>
      <c r="E7" s="27">
        <v>13.361693166993501</v>
      </c>
      <c r="F7" s="27">
        <v>12.3938905770251</v>
      </c>
      <c r="G7" s="27">
        <v>16.258080607230401</v>
      </c>
      <c r="H7" s="27">
        <v>12.326695993058401</v>
      </c>
      <c r="I7" s="27">
        <v>11.315768520842699</v>
      </c>
      <c r="J7" s="27">
        <v>19.747184452308201</v>
      </c>
      <c r="K7" s="27">
        <v>12.987609886104099</v>
      </c>
      <c r="L7" s="27">
        <v>11.224504235156601</v>
      </c>
      <c r="M7" s="27">
        <v>1.12927017233616</v>
      </c>
    </row>
    <row r="8" spans="1:13" ht="0.75" customHeight="1" x14ac:dyDescent="0.35">
      <c r="B8" s="26">
        <f t="shared" ref="B8:M8" si="0">0.5+MAX($B$6:$M$6)-B6</f>
        <v>14.666</v>
      </c>
      <c r="C8" s="26">
        <f t="shared" si="0"/>
        <v>14.585000000000001</v>
      </c>
      <c r="D8" s="26">
        <f t="shared" si="0"/>
        <v>9.2560000000000002</v>
      </c>
      <c r="E8" s="26">
        <f t="shared" si="0"/>
        <v>4.9949999999999992</v>
      </c>
      <c r="F8" s="26">
        <f t="shared" si="0"/>
        <v>3.3140000000000001</v>
      </c>
      <c r="G8" s="26">
        <f t="shared" si="0"/>
        <v>4.5229999999999997</v>
      </c>
      <c r="H8" s="26">
        <f t="shared" si="0"/>
        <v>0.5</v>
      </c>
      <c r="I8" s="26">
        <f t="shared" si="0"/>
        <v>5.8740000000000006</v>
      </c>
      <c r="J8" s="26">
        <f t="shared" si="0"/>
        <v>4.468</v>
      </c>
      <c r="K8" s="26">
        <f t="shared" si="0"/>
        <v>8.5210000000000008</v>
      </c>
      <c r="L8" s="26">
        <f t="shared" si="0"/>
        <v>10.698</v>
      </c>
      <c r="M8" s="26">
        <f t="shared" si="0"/>
        <v>13.188000000000001</v>
      </c>
    </row>
    <row r="9" spans="1:13" ht="0.75" customHeight="1" x14ac:dyDescent="0.35">
      <c r="B9" s="26">
        <f>0.5+MAX($B$7:$M$7)-B7</f>
        <v>13.862696071231831</v>
      </c>
      <c r="C9" s="26">
        <f t="shared" ref="C9:M9" si="1">0.5+MAX($B$7:$M$7)-C7</f>
        <v>1.8689642852920976</v>
      </c>
      <c r="D9" s="26">
        <f t="shared" si="1"/>
        <v>8.7849919126723002</v>
      </c>
      <c r="E9" s="26">
        <f t="shared" si="1"/>
        <v>6.8854912853146999</v>
      </c>
      <c r="F9" s="26">
        <f t="shared" si="1"/>
        <v>7.8532938752831001</v>
      </c>
      <c r="G9" s="26">
        <f t="shared" si="1"/>
        <v>3.9891038450777998</v>
      </c>
      <c r="H9" s="26">
        <f t="shared" si="1"/>
        <v>7.9204884592497997</v>
      </c>
      <c r="I9" s="26">
        <f t="shared" si="1"/>
        <v>8.9314159314655015</v>
      </c>
      <c r="J9" s="26">
        <f t="shared" si="1"/>
        <v>0.5</v>
      </c>
      <c r="K9" s="26">
        <f t="shared" si="1"/>
        <v>7.2595745662041011</v>
      </c>
      <c r="L9" s="26">
        <f t="shared" si="1"/>
        <v>9.0226802171515992</v>
      </c>
      <c r="M9" s="26">
        <f t="shared" si="1"/>
        <v>19.117914279972041</v>
      </c>
    </row>
    <row r="10" spans="1:13" x14ac:dyDescent="0.35">
      <c r="A10" s="2" t="s">
        <v>0</v>
      </c>
    </row>
    <row r="11" spans="1:13" x14ac:dyDescent="0.35">
      <c r="B11" s="40">
        <f>B6+B7</f>
        <v>6.6734883810763703</v>
      </c>
      <c r="C11" s="40">
        <f t="shared" ref="C11:M11" si="2">C6+C7</f>
        <v>18.748220167016104</v>
      </c>
      <c r="D11" s="40">
        <f t="shared" si="2"/>
        <v>17.161192539635898</v>
      </c>
      <c r="E11" s="40">
        <f t="shared" si="2"/>
        <v>23.321693166993501</v>
      </c>
      <c r="F11" s="40">
        <f t="shared" si="2"/>
        <v>24.034890577025102</v>
      </c>
      <c r="G11" s="40">
        <f t="shared" si="2"/>
        <v>26.690080607230399</v>
      </c>
      <c r="H11" s="40">
        <f t="shared" si="2"/>
        <v>26.781695993058399</v>
      </c>
      <c r="I11" s="40">
        <f t="shared" si="2"/>
        <v>20.396768520842699</v>
      </c>
      <c r="J11" s="40">
        <f t="shared" si="2"/>
        <v>30.234184452308199</v>
      </c>
      <c r="K11" s="40">
        <f t="shared" si="2"/>
        <v>19.4216098861041</v>
      </c>
      <c r="L11" s="40">
        <f t="shared" si="2"/>
        <v>15.481504235156601</v>
      </c>
      <c r="M11" s="40">
        <f t="shared" si="2"/>
        <v>2.8962701723361599</v>
      </c>
    </row>
    <row r="13" spans="1:13" x14ac:dyDescent="0.35">
      <c r="B13" s="17" t="s">
        <v>29</v>
      </c>
    </row>
    <row r="14" spans="1:13" x14ac:dyDescent="0.35">
      <c r="B14" s="2"/>
    </row>
    <row r="15" spans="1:13" x14ac:dyDescent="0.35">
      <c r="B15" s="2"/>
    </row>
    <row r="16" spans="1:13" x14ac:dyDescent="0.35">
      <c r="B16" s="2"/>
    </row>
    <row r="17" spans="2:2" x14ac:dyDescent="0.35">
      <c r="B17" s="2"/>
    </row>
    <row r="18" spans="2:2" x14ac:dyDescent="0.35">
      <c r="B18" s="2"/>
    </row>
    <row r="19" spans="2:2" x14ac:dyDescent="0.35">
      <c r="B19" s="2"/>
    </row>
    <row r="20" spans="2:2" x14ac:dyDescent="0.35">
      <c r="B20" s="2"/>
    </row>
    <row r="21" spans="2:2" x14ac:dyDescent="0.35">
      <c r="B21" s="2"/>
    </row>
    <row r="22" spans="2:2" x14ac:dyDescent="0.35">
      <c r="B22" s="2"/>
    </row>
    <row r="23" spans="2:2" x14ac:dyDescent="0.35">
      <c r="B23" s="2"/>
    </row>
    <row r="24" spans="2:2" x14ac:dyDescent="0.35">
      <c r="B24" s="2"/>
    </row>
    <row r="25" spans="2:2" x14ac:dyDescent="0.35">
      <c r="B25" s="2"/>
    </row>
    <row r="26" spans="2:2" x14ac:dyDescent="0.35">
      <c r="B26" s="2"/>
    </row>
    <row r="27" spans="2:2" x14ac:dyDescent="0.35">
      <c r="B27" s="2"/>
    </row>
    <row r="28" spans="2:2" x14ac:dyDescent="0.35">
      <c r="B28" s="2"/>
    </row>
    <row r="29" spans="2:2" x14ac:dyDescent="0.35">
      <c r="B29" s="2"/>
    </row>
    <row r="30" spans="2:2" x14ac:dyDescent="0.35">
      <c r="B30" s="2"/>
    </row>
    <row r="31" spans="2:2" x14ac:dyDescent="0.35">
      <c r="B31" s="2"/>
    </row>
    <row r="32" spans="2:2" x14ac:dyDescent="0.35">
      <c r="B32" s="2"/>
    </row>
    <row r="33" spans="2:2" x14ac:dyDescent="0.35">
      <c r="B33" s="2"/>
    </row>
    <row r="34" spans="2:2" x14ac:dyDescent="0.35">
      <c r="B34" s="2"/>
    </row>
    <row r="35" spans="2:2" x14ac:dyDescent="0.35">
      <c r="B35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 Rapides</vt:lpstr>
      <vt:lpstr>Figure 1</vt:lpstr>
      <vt:lpstr>Figure 2</vt:lpstr>
      <vt:lpstr>Figure 3</vt:lpstr>
      <vt:lpstr>DONNÉES COMPLÉMENTAIRES</vt:lpstr>
      <vt:lpstr>commerce ext</vt:lpstr>
      <vt:lpstr>production par mois et bassins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Jean-Marie FOURNIER</cp:lastModifiedBy>
  <dcterms:created xsi:type="dcterms:W3CDTF">2023-03-24T13:42:54Z</dcterms:created>
  <dcterms:modified xsi:type="dcterms:W3CDTF">2026-04-27T09:39:06Z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