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viti\TABLEAU_CONJONCTURE\MDD\"/>
    </mc:Choice>
  </mc:AlternateContent>
  <xr:revisionPtr revIDLastSave="0" documentId="13_ncr:1_{66E61FE7-17F3-46DB-9183-DF1ED6A365DA}" xr6:coauthVersionLast="47" xr6:coauthVersionMax="47" xr10:uidLastSave="{00000000-0000-0000-0000-000000000000}"/>
  <bookViews>
    <workbookView xWindow="3420" yWindow="3420" windowWidth="21600" windowHeight="11295" tabRatio="828" activeTab="2" xr2:uid="{00000000-000D-0000-FFFF-FFFF00000000}"/>
  </bookViews>
  <sheets>
    <sheet name="Figure1" sheetId="22" r:id="rId1"/>
    <sheet name="Figure2" sheetId="20" r:id="rId2"/>
    <sheet name="Figure3" sheetId="2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20" l="1"/>
  <c r="B2" i="23" l="1"/>
</calcChain>
</file>

<file path=xl/sharedStrings.xml><?xml version="1.0" encoding="utf-8"?>
<sst xmlns="http://schemas.openxmlformats.org/spreadsheetml/2006/main" count="116" uniqueCount="71">
  <si>
    <t>Catégories de vins</t>
  </si>
  <si>
    <t>Vins AOP</t>
  </si>
  <si>
    <t>Vins IGP</t>
  </si>
  <si>
    <t>Vins pour eaux-de-vie</t>
  </si>
  <si>
    <t>Autres vins (dont vins sans IG)</t>
  </si>
  <si>
    <t>TOTAL VINS</t>
  </si>
  <si>
    <t>Moy</t>
  </si>
  <si>
    <t>2021</t>
  </si>
  <si>
    <t>2023</t>
  </si>
  <si>
    <t>2022</t>
  </si>
  <si>
    <t>%</t>
  </si>
  <si>
    <t>Millier hl</t>
  </si>
  <si>
    <t>Sources : Agreste pour 2025, Agreste-Douanes pour années antérieures</t>
  </si>
  <si>
    <t>Sources : Agreste pour 2026, Agreste-Douanes pour années antérieures</t>
  </si>
  <si>
    <t>Figure 2 : estimation de récolte au 1er septembre 2026</t>
  </si>
  <si>
    <t xml:space="preserve"> Figure 1 : production nationale viticole estimée au 1er septembre 2026</t>
  </si>
  <si>
    <t>-10</t>
  </si>
  <si>
    <t>-17</t>
  </si>
  <si>
    <t>-7</t>
  </si>
  <si>
    <t>-25</t>
  </si>
  <si>
    <t>4</t>
  </si>
  <si>
    <t>-13</t>
  </si>
  <si>
    <t>-23</t>
  </si>
  <si>
    <t>-6</t>
  </si>
  <si>
    <t>Moyenne 2021-2025</t>
  </si>
  <si>
    <t>2026/2025</t>
  </si>
  <si>
    <t>2026/Moyenne 2021-2025</t>
  </si>
  <si>
    <t>Tous vins (**)</t>
  </si>
  <si>
    <t>Récolte pour AOP hors vins pour eaux-de-vie</t>
  </si>
  <si>
    <t>Champagne***</t>
  </si>
  <si>
    <t>Bourgogne - Beaujolais</t>
  </si>
  <si>
    <t>Alsace</t>
  </si>
  <si>
    <t xml:space="preserve">Savoie </t>
  </si>
  <si>
    <t>Jura</t>
  </si>
  <si>
    <t>Val de Loire</t>
  </si>
  <si>
    <t>Charentes</t>
  </si>
  <si>
    <t>ns</t>
  </si>
  <si>
    <t xml:space="preserve">Sud-Ouest </t>
  </si>
  <si>
    <t>Bordelais</t>
  </si>
  <si>
    <t>Languedoc-Roussillon</t>
  </si>
  <si>
    <t>Corse</t>
  </si>
  <si>
    <t>Sud-Est</t>
  </si>
  <si>
    <t xml:space="preserve"> (*) voir en page 4 la liste des départements suivis pour chaque vignoble. Par exemple, la Corse est représentée par la Haute-Corse. </t>
  </si>
  <si>
    <t>(**) la catégorie « tous vins » inclut outre les vins avec ou sans IG, une estimation des dépassements de plafonds (distillation) et des lies</t>
  </si>
  <si>
    <t>(***) Pour la Champagne, le total des vins ("tous vins") est constitué uniquement des AOP et des volumes en dépassement de plafond ou de lies</t>
  </si>
  <si>
    <t>-48</t>
  </si>
  <si>
    <t>-46</t>
  </si>
  <si>
    <t>-49</t>
  </si>
  <si>
    <t>-47</t>
  </si>
  <si>
    <t>-33</t>
  </si>
  <si>
    <t>-11</t>
  </si>
  <si>
    <t>-8</t>
  </si>
  <si>
    <t>-12</t>
  </si>
  <si>
    <t>0</t>
  </si>
  <si>
    <t>8</t>
  </si>
  <si>
    <t>9</t>
  </si>
  <si>
    <t>-36</t>
  </si>
  <si>
    <t>-37</t>
  </si>
  <si>
    <t>-14</t>
  </si>
  <si>
    <t>-18</t>
  </si>
  <si>
    <t>-9</t>
  </si>
  <si>
    <t>-24</t>
  </si>
  <si>
    <t>-2</t>
  </si>
  <si>
    <t>1</t>
  </si>
  <si>
    <t>-15</t>
  </si>
  <si>
    <t>10</t>
  </si>
  <si>
    <t>5</t>
  </si>
  <si>
    <t>12</t>
  </si>
  <si>
    <t>-4</t>
  </si>
  <si>
    <t>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</si>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</sst>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_ ;[Red]\-#,##0\ "/>
  </numFmts>
  <fonts count="17">
    <font>
      <sz val="8"/>
      <name val="Arial MT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b/>
      <sz val="8"/>
      <color indexed="10"/>
      <name val="Arial MT"/>
    </font>
    <font>
      <sz val="8"/>
      <color indexed="12"/>
      <name val="Arial MT"/>
    </font>
    <font>
      <sz val="8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b/>
      <sz val="9"/>
      <color theme="0"/>
      <name val="Marianne"/>
      <family val="3"/>
    </font>
    <font>
      <sz val="7"/>
      <name val="Arial"/>
      <family val="2"/>
    </font>
    <font>
      <b/>
      <sz val="11"/>
      <name val="Marianne"/>
      <family val="3"/>
    </font>
    <font>
      <sz val="9"/>
      <color indexed="12"/>
      <name val="Marianne"/>
      <family val="3"/>
    </font>
    <font>
      <sz val="9"/>
      <color theme="0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6">
    <xf numFmtId="164" fontId="0" fillId="0" borderId="0"/>
    <xf numFmtId="40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72">
    <xf numFmtId="164" fontId="0" fillId="0" borderId="0" xfId="0"/>
    <xf numFmtId="164" fontId="3" fillId="0" borderId="0" xfId="0" applyFont="1"/>
    <xf numFmtId="164" fontId="0" fillId="0" borderId="0" xfId="0" applyAlignment="1">
      <alignment horizontal="right"/>
    </xf>
    <xf numFmtId="164" fontId="4" fillId="0" borderId="0" xfId="0" applyFont="1"/>
    <xf numFmtId="164" fontId="5" fillId="0" borderId="0" xfId="0" applyFont="1"/>
    <xf numFmtId="164" fontId="6" fillId="0" borderId="0" xfId="0" applyFont="1" applyAlignment="1">
      <alignment horizontal="left"/>
    </xf>
    <xf numFmtId="164" fontId="10" fillId="0" borderId="0" xfId="0" applyFont="1" applyAlignment="1">
      <alignment horizontal="left"/>
    </xf>
    <xf numFmtId="164" fontId="7" fillId="0" borderId="2" xfId="0" applyFont="1" applyBorder="1" applyAlignment="1">
      <alignment horizontal="left" wrapText="1" indent="1"/>
    </xf>
    <xf numFmtId="164" fontId="7" fillId="0" borderId="2" xfId="0" applyFont="1" applyBorder="1" applyAlignment="1">
      <alignment horizontal="left" indent="1"/>
    </xf>
    <xf numFmtId="164" fontId="8" fillId="3" borderId="2" xfId="0" applyFont="1" applyFill="1" applyBorder="1" applyAlignment="1">
      <alignment horizontal="left" indent="1"/>
    </xf>
    <xf numFmtId="164" fontId="9" fillId="2" borderId="2" xfId="0" applyFont="1" applyFill="1" applyBorder="1" applyAlignment="1">
      <alignment horizontal="left"/>
    </xf>
    <xf numFmtId="164" fontId="9" fillId="2" borderId="2" xfId="0" applyFont="1" applyFill="1" applyBorder="1" applyAlignment="1">
      <alignment horizontal="right"/>
    </xf>
    <xf numFmtId="164" fontId="7" fillId="3" borderId="2" xfId="0" applyFont="1" applyFill="1" applyBorder="1" applyAlignment="1">
      <alignment horizontal="right" wrapText="1"/>
    </xf>
    <xf numFmtId="38" fontId="8" fillId="3" borderId="2" xfId="1" applyNumberFormat="1" applyFont="1" applyFill="1" applyBorder="1" applyAlignment="1">
      <alignment horizontal="right"/>
    </xf>
    <xf numFmtId="9" fontId="8" fillId="3" borderId="2" xfId="4" applyFont="1" applyFill="1" applyBorder="1" applyAlignment="1">
      <alignment horizontal="right"/>
    </xf>
    <xf numFmtId="164" fontId="8" fillId="3" borderId="2" xfId="0" applyFont="1" applyFill="1" applyBorder="1" applyAlignment="1">
      <alignment horizontal="left"/>
    </xf>
    <xf numFmtId="164" fontId="9" fillId="2" borderId="2" xfId="0" applyFont="1" applyFill="1" applyBorder="1" applyAlignment="1">
      <alignment horizontal="right" wrapText="1"/>
    </xf>
    <xf numFmtId="164" fontId="0" fillId="0" borderId="1" xfId="0" applyBorder="1"/>
    <xf numFmtId="164" fontId="0" fillId="0" borderId="1" xfId="0" applyBorder="1" applyAlignment="1">
      <alignment horizontal="right"/>
    </xf>
    <xf numFmtId="3" fontId="0" fillId="0" borderId="1" xfId="0" applyNumberFormat="1" applyBorder="1"/>
    <xf numFmtId="1" fontId="0" fillId="0" borderId="1" xfId="0" applyNumberFormat="1" applyBorder="1"/>
    <xf numFmtId="164" fontId="0" fillId="0" borderId="1" xfId="0" applyBorder="1" applyAlignment="1">
      <alignment horizontal="left" vertical="top"/>
    </xf>
    <xf numFmtId="164" fontId="11" fillId="0" borderId="0" xfId="0" applyFont="1"/>
    <xf numFmtId="164" fontId="0" fillId="0" borderId="1" xfId="0" applyBorder="1" applyAlignment="1">
      <alignment horizontal="left"/>
    </xf>
    <xf numFmtId="38" fontId="7" fillId="0" borderId="2" xfId="1" applyNumberFormat="1" applyFont="1" applyBorder="1" applyAlignment="1">
      <alignment horizontal="right"/>
    </xf>
    <xf numFmtId="38" fontId="7" fillId="4" borderId="2" xfId="1" applyNumberFormat="1" applyFont="1" applyFill="1" applyBorder="1" applyAlignment="1">
      <alignment horizontal="right"/>
    </xf>
    <xf numFmtId="9" fontId="7" fillId="0" borderId="2" xfId="4" applyFont="1" applyFill="1" applyBorder="1" applyAlignment="1">
      <alignment horizontal="right"/>
    </xf>
    <xf numFmtId="164" fontId="8" fillId="0" borderId="0" xfId="0" applyFont="1"/>
    <xf numFmtId="164" fontId="12" fillId="0" borderId="0" xfId="0" applyFont="1"/>
    <xf numFmtId="164" fontId="7" fillId="0" borderId="0" xfId="0" applyFont="1"/>
    <xf numFmtId="164" fontId="7" fillId="0" borderId="0" xfId="0" applyFont="1" applyAlignment="1">
      <alignment horizontal="right"/>
    </xf>
    <xf numFmtId="164" fontId="13" fillId="2" borderId="3" xfId="0" applyFont="1" applyFill="1" applyBorder="1" applyAlignment="1">
      <alignment horizontal="center"/>
    </xf>
    <xf numFmtId="164" fontId="14" fillId="2" borderId="3" xfId="0" applyFont="1" applyFill="1" applyBorder="1" applyAlignment="1">
      <alignment horizontal="center"/>
    </xf>
    <xf numFmtId="164" fontId="15" fillId="2" borderId="2" xfId="0" applyFont="1" applyFill="1" applyBorder="1" applyAlignment="1">
      <alignment horizontal="right" vertical="center" wrapText="1"/>
    </xf>
    <xf numFmtId="164" fontId="15" fillId="2" borderId="4" xfId="0" applyFont="1" applyFill="1" applyBorder="1" applyAlignment="1">
      <alignment horizontal="right" vertical="center" wrapText="1"/>
    </xf>
    <xf numFmtId="164" fontId="15" fillId="2" borderId="3" xfId="0" applyFont="1" applyFill="1" applyBorder="1" applyAlignment="1">
      <alignment horizontal="right" vertical="center" wrapText="1"/>
    </xf>
    <xf numFmtId="164" fontId="15" fillId="2" borderId="5" xfId="0" applyFont="1" applyFill="1" applyBorder="1" applyAlignment="1">
      <alignment horizontal="right" vertical="center" wrapText="1"/>
    </xf>
    <xf numFmtId="164" fontId="6" fillId="0" borderId="3" xfId="0" applyFont="1" applyBorder="1" applyAlignment="1">
      <alignment horizontal="left" wrapText="1"/>
    </xf>
    <xf numFmtId="1" fontId="6" fillId="0" borderId="2" xfId="1" applyNumberFormat="1" applyFont="1" applyFill="1" applyBorder="1" applyAlignment="1">
      <alignment horizontal="right"/>
    </xf>
    <xf numFmtId="1" fontId="6" fillId="0" borderId="2" xfId="1" applyNumberFormat="1" applyFont="1" applyBorder="1" applyAlignment="1">
      <alignment horizontal="right"/>
    </xf>
    <xf numFmtId="1" fontId="6" fillId="4" borderId="2" xfId="1" applyNumberFormat="1" applyFont="1" applyFill="1" applyBorder="1" applyAlignment="1">
      <alignment horizontal="right"/>
    </xf>
    <xf numFmtId="1" fontId="6" fillId="0" borderId="2" xfId="4" applyNumberFormat="1" applyFont="1" applyFill="1" applyBorder="1" applyAlignment="1">
      <alignment horizontal="right"/>
    </xf>
    <xf numFmtId="1" fontId="6" fillId="0" borderId="4" xfId="4" applyNumberFormat="1" applyFont="1" applyFill="1" applyBorder="1" applyAlignment="1">
      <alignment horizontal="right"/>
    </xf>
    <xf numFmtId="165" fontId="6" fillId="0" borderId="3" xfId="1" applyNumberFormat="1" applyFont="1" applyFill="1" applyBorder="1" applyAlignment="1">
      <alignment horizontal="right"/>
    </xf>
    <xf numFmtId="165" fontId="6" fillId="0" borderId="2" xfId="1" applyNumberFormat="1" applyFont="1" applyFill="1" applyBorder="1" applyAlignment="1">
      <alignment horizontal="right"/>
    </xf>
    <xf numFmtId="165" fontId="6" fillId="4" borderId="2" xfId="1" applyNumberFormat="1" applyFont="1" applyFill="1" applyBorder="1" applyAlignment="1">
      <alignment horizontal="right"/>
    </xf>
    <xf numFmtId="9" fontId="6" fillId="0" borderId="5" xfId="4" applyFont="1" applyFill="1" applyBorder="1" applyAlignment="1">
      <alignment horizontal="right"/>
    </xf>
    <xf numFmtId="9" fontId="6" fillId="0" borderId="2" xfId="0" applyNumberFormat="1" applyFont="1" applyBorder="1" applyAlignment="1">
      <alignment horizontal="right"/>
    </xf>
    <xf numFmtId="164" fontId="6" fillId="0" borderId="6" xfId="0" applyFont="1" applyBorder="1" applyAlignment="1">
      <alignment horizontal="left" wrapText="1"/>
    </xf>
    <xf numFmtId="1" fontId="6" fillId="0" borderId="7" xfId="1" applyNumberFormat="1" applyFont="1" applyFill="1" applyBorder="1" applyAlignment="1">
      <alignment horizontal="right"/>
    </xf>
    <xf numFmtId="1" fontId="6" fillId="4" borderId="7" xfId="1" applyNumberFormat="1" applyFont="1" applyFill="1" applyBorder="1" applyAlignment="1">
      <alignment horizontal="right"/>
    </xf>
    <xf numFmtId="1" fontId="6" fillId="0" borderId="7" xfId="4" applyNumberFormat="1" applyFont="1" applyFill="1" applyBorder="1" applyAlignment="1">
      <alignment horizontal="right"/>
    </xf>
    <xf numFmtId="1" fontId="6" fillId="0" borderId="8" xfId="4" applyNumberFormat="1" applyFont="1" applyFill="1" applyBorder="1" applyAlignment="1">
      <alignment horizontal="right"/>
    </xf>
    <xf numFmtId="165" fontId="6" fillId="0" borderId="6" xfId="1" applyNumberFormat="1" applyFont="1" applyFill="1" applyBorder="1" applyAlignment="1">
      <alignment horizontal="right"/>
    </xf>
    <xf numFmtId="165" fontId="6" fillId="0" borderId="7" xfId="1" applyNumberFormat="1" applyFont="1" applyFill="1" applyBorder="1" applyAlignment="1">
      <alignment horizontal="right"/>
    </xf>
    <xf numFmtId="165" fontId="6" fillId="4" borderId="7" xfId="1" applyNumberFormat="1" applyFont="1" applyFill="1" applyBorder="1" applyAlignment="1">
      <alignment horizontal="right"/>
    </xf>
    <xf numFmtId="9" fontId="6" fillId="0" borderId="7" xfId="0" applyNumberFormat="1" applyFont="1" applyBorder="1" applyAlignment="1">
      <alignment horizontal="right"/>
    </xf>
    <xf numFmtId="9" fontId="6" fillId="0" borderId="9" xfId="4" applyFont="1" applyFill="1" applyBorder="1" applyAlignment="1">
      <alignment horizontal="right"/>
    </xf>
    <xf numFmtId="164" fontId="3" fillId="0" borderId="10" xfId="0" applyFont="1" applyBorder="1" applyAlignment="1">
      <alignment horizontal="left" wrapText="1"/>
    </xf>
    <xf numFmtId="38" fontId="3" fillId="0" borderId="10" xfId="1" applyNumberFormat="1" applyFont="1" applyFill="1" applyBorder="1" applyAlignment="1">
      <alignment horizontal="right"/>
    </xf>
    <xf numFmtId="38" fontId="3" fillId="0" borderId="10" xfId="1" applyNumberFormat="1" applyFont="1" applyBorder="1" applyAlignment="1">
      <alignment horizontal="right"/>
    </xf>
    <xf numFmtId="9" fontId="3" fillId="0" borderId="10" xfId="4" applyFont="1" applyBorder="1" applyAlignment="1">
      <alignment horizontal="right"/>
    </xf>
    <xf numFmtId="9" fontId="3" fillId="0" borderId="10" xfId="0" applyNumberFormat="1" applyFont="1" applyBorder="1" applyAlignment="1">
      <alignment horizontal="right"/>
    </xf>
    <xf numFmtId="164" fontId="16" fillId="0" borderId="0" xfId="0" applyFont="1"/>
    <xf numFmtId="164" fontId="16" fillId="0" borderId="0" xfId="0" applyFont="1" applyAlignment="1">
      <alignment horizontal="left"/>
    </xf>
    <xf numFmtId="164" fontId="9" fillId="2" borderId="2" xfId="0" applyFont="1" applyFill="1" applyBorder="1" applyAlignment="1">
      <alignment horizontal="left"/>
    </xf>
    <xf numFmtId="164" fontId="13" fillId="2" borderId="2" xfId="0" applyFont="1" applyFill="1" applyBorder="1" applyAlignment="1">
      <alignment horizontal="left"/>
    </xf>
    <xf numFmtId="164" fontId="13" fillId="2" borderId="4" xfId="0" applyFont="1" applyFill="1" applyBorder="1" applyAlignment="1">
      <alignment horizontal="left"/>
    </xf>
    <xf numFmtId="164" fontId="9" fillId="2" borderId="3" xfId="0" applyFont="1" applyFill="1" applyBorder="1" applyAlignment="1">
      <alignment horizontal="left"/>
    </xf>
    <xf numFmtId="164" fontId="13" fillId="2" borderId="5" xfId="0" applyFont="1" applyFill="1" applyBorder="1" applyAlignment="1">
      <alignment horizontal="left"/>
    </xf>
    <xf numFmtId="164" fontId="16" fillId="0" borderId="0" xfId="0" applyFont="1" applyAlignment="1">
      <alignment horizontal="left" wrapText="1"/>
    </xf>
    <xf numFmtId="164" fontId="16" fillId="0" borderId="0" xfId="0" applyFont="1"/>
  </cellXfs>
  <cellStyles count="6">
    <cellStyle name="Milliers" xfId="1" builtinId="3"/>
    <cellStyle name="Normal" xfId="0" builtinId="0"/>
    <cellStyle name="Normal 2" xfId="5" xr:uid="{00000000-0005-0000-0000-000002000000}"/>
    <cellStyle name="Pilote de données - Résultat" xfId="2" xr:uid="{00000000-0005-0000-0000-000003000000}"/>
    <cellStyle name="Pilote de données - Valeur" xfId="3" xr:uid="{00000000-0005-0000-0000-000004000000}"/>
    <cellStyle name="Pourcentage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E5E5FF"/>
      <rgbColor rgb="00CC99FF"/>
      <rgbColor rgb="00E3E3E3"/>
      <rgbColor rgb="003366FF"/>
      <rgbColor rgb="0033CCCC"/>
      <rgbColor rgb="00339933"/>
      <rgbColor rgb="0099CC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8D6EE"/>
      <color rgb="FF8EA9DB"/>
      <color rgb="FF0000FF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r>
              <a:rPr lang="fr-FR" sz="800">
                <a:solidFill>
                  <a:sysClr val="windowText" lastClr="000000"/>
                </a:solidFill>
                <a:latin typeface="Marianne" panose="02000000000000000000" pitchFamily="50" charset="0"/>
              </a:rPr>
              <a:t>Moyenne</a:t>
            </a:r>
            <a:r>
              <a:rPr lang="fr-FR" sz="800" baseline="0">
                <a:solidFill>
                  <a:sysClr val="windowText" lastClr="000000"/>
                </a:solidFill>
                <a:latin typeface="Marianne" panose="02000000000000000000" pitchFamily="50" charset="0"/>
              </a:rPr>
              <a:t> 2021-2025</a:t>
            </a:r>
            <a:endParaRPr lang="fr-FR" sz="800">
              <a:solidFill>
                <a:sysClr val="windowText" lastClr="000000"/>
              </a:solidFill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53118037328667245"/>
          <c:y val="0.12580846410613786"/>
        </c:manualLayout>
      </c:layout>
      <c:overlay val="0"/>
      <c:spPr>
        <a:solidFill>
          <a:sysClr val="window" lastClr="FFFFFF"/>
        </a:solidFill>
      </c:spPr>
    </c:title>
    <c:autoTitleDeleted val="0"/>
    <c:plotArea>
      <c:layout>
        <c:manualLayout>
          <c:layoutTarget val="inner"/>
          <c:xMode val="edge"/>
          <c:yMode val="edge"/>
          <c:x val="0.15046330309448941"/>
          <c:y val="0.22529687750292873"/>
          <c:w val="0.81713147680545795"/>
          <c:h val="0.5375504445683914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solidFill>
                  <a:srgbClr val="00B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BBD-4C86-A7F7-95C42A8F8625}"/>
              </c:ext>
            </c:extLst>
          </c:dPt>
          <c:cat>
            <c:strRef>
              <c:f>Figure1!$C$23:$C$28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 </c:v>
                </c:pt>
                <c:pt idx="4">
                  <c:v>2025 </c:v>
                </c:pt>
                <c:pt idx="5">
                  <c:v>2026 </c:v>
                </c:pt>
              </c:strCache>
            </c:strRef>
          </c:cat>
          <c:val>
            <c:numRef>
              <c:f>Figure1!$D$23:$D$28</c:f>
              <c:numCache>
                <c:formatCode>#,##0</c:formatCode>
                <c:ptCount val="6"/>
                <c:pt idx="0">
                  <c:v>37841.403999999995</c:v>
                </c:pt>
                <c:pt idx="1">
                  <c:v>46058.087999999989</c:v>
                </c:pt>
                <c:pt idx="2">
                  <c:v>47300.294000000009</c:v>
                </c:pt>
                <c:pt idx="3">
                  <c:v>36235.506000000001</c:v>
                </c:pt>
                <c:pt idx="4">
                  <c:v>35894.095000000001</c:v>
                </c:pt>
                <c:pt idx="5" formatCode="0">
                  <c:v>33863.69701051696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3626304"/>
        <c:axId val="1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Figure1!$C$23:$C$28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 </c:v>
                </c:pt>
                <c:pt idx="4">
                  <c:v>2025 </c:v>
                </c:pt>
                <c:pt idx="5">
                  <c:v>2026 </c:v>
                </c:pt>
              </c:strCache>
            </c:strRef>
          </c:cat>
          <c:val>
            <c:numRef>
              <c:f>Figure1!$E$23:$E$28</c:f>
              <c:numCache>
                <c:formatCode>0</c:formatCode>
                <c:ptCount val="6"/>
                <c:pt idx="0">
                  <c:v>40665.877400000005</c:v>
                </c:pt>
                <c:pt idx="1">
                  <c:v>40665.877400000005</c:v>
                </c:pt>
                <c:pt idx="2">
                  <c:v>40665.877400000005</c:v>
                </c:pt>
                <c:pt idx="3">
                  <c:v>40665.877400000005</c:v>
                </c:pt>
                <c:pt idx="4">
                  <c:v>40665.877400000005</c:v>
                </c:pt>
                <c:pt idx="5">
                  <c:v>40665.877400000005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26304"/>
        <c:axId val="1"/>
      </c:lineChart>
      <c:catAx>
        <c:axId val="44362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Millier d'hectolitres</a:t>
                </a:r>
              </a:p>
            </c:rich>
          </c:tx>
          <c:layout>
            <c:manualLayout>
              <c:xMode val="edge"/>
              <c:yMode val="edge"/>
              <c:x val="8.4878973461650631E-3"/>
              <c:y val="8.95083947839853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2000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443626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9526</xdr:rowOff>
    </xdr:from>
    <xdr:to>
      <xdr:col>6</xdr:col>
      <xdr:colOff>476250</xdr:colOff>
      <xdr:row>17</xdr:row>
      <xdr:rowOff>123825</xdr:rowOff>
    </xdr:to>
    <xdr:graphicFrame macro="">
      <xdr:nvGraphicFramePr>
        <xdr:cNvPr id="2" name="Graphiqu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njoncture_VINS.xlsx" TargetMode="External"/><Relationship Id="rId2" Type="http://schemas.openxmlformats.org/officeDocument/2006/relationships/externalLinkPath" Target="file:///G:\ssp\sdsafa\bsvae\CONJ_fruit_viti\CONJ_viti\TABLEAU_CONJONCTURE\Conjoncture_VINS.xlsx" TargetMode="External"/><Relationship Id="rId1" Type="http://schemas.openxmlformats.org/officeDocument/2006/relationships/externalLinkPath" Target="/ssp/sdsafa/bsvae/CONJ_fruit_viti/CONJ_viti/TABLEAU_CONJONCTURE/Conjoncture_VI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 d'emploi"/>
      <sheetName val="Paramètres"/>
      <sheetName val="export_capibara"/>
      <sheetName val="calcul1"/>
      <sheetName val="calcul_capibara"/>
      <sheetName val="tricroissant"/>
      <sheetName val="BDC_définitif"/>
      <sheetName val="définitif"/>
      <sheetName val="saisie"/>
      <sheetName val="surfaces"/>
      <sheetName val="mois 2026"/>
      <sheetName val="AOUT 2026"/>
      <sheetName val="SEPT 2026"/>
      <sheetName val="OCT 2026"/>
      <sheetName val="NOV 2026"/>
      <sheetName val="BDCalim_conjprév"/>
      <sheetName val="fourchettes_août"/>
      <sheetName val="IR_Illustrations"/>
      <sheetName val="série_longue"/>
      <sheetName val="IR Données Histo"/>
      <sheetName val="IR BDC histo"/>
      <sheetName val="IR BDC regions"/>
      <sheetName val="aide au commentaire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W28"/>
  <sheetViews>
    <sheetView showGridLines="0" workbookViewId="0">
      <selection activeCell="D34" sqref="D34"/>
    </sheetView>
  </sheetViews>
  <sheetFormatPr baseColWidth="10" defaultRowHeight="11.25"/>
  <cols>
    <col min="7" max="7" width="12.83203125" customWidth="1"/>
    <col min="8" max="8" width="5.33203125" customWidth="1"/>
    <col min="12" max="12" width="11.83203125" customWidth="1"/>
    <col min="13" max="13" width="9.33203125" customWidth="1"/>
    <col min="14" max="14" width="8.6640625" customWidth="1"/>
    <col min="15" max="15" width="11.6640625" customWidth="1"/>
    <col min="16" max="16" width="15.1640625" customWidth="1"/>
    <col min="17" max="17" width="11.1640625" customWidth="1"/>
    <col min="18" max="18" width="8.6640625" customWidth="1"/>
    <col min="19" max="19" width="9.6640625" customWidth="1"/>
    <col min="20" max="20" width="11.33203125" customWidth="1"/>
    <col min="21" max="21" width="14.33203125" customWidth="1"/>
    <col min="22" max="22" width="6.83203125" bestFit="1" customWidth="1"/>
  </cols>
  <sheetData>
    <row r="3" spans="2:23" ht="18">
      <c r="B3" s="22" t="s">
        <v>15</v>
      </c>
    </row>
    <row r="5" spans="2:23" ht="6" customHeight="1"/>
    <row r="6" spans="2:23" ht="32.25" customHeight="1"/>
    <row r="13" spans="2:23" ht="12" customHeight="1">
      <c r="L13" s="3"/>
    </row>
    <row r="15" spans="2:23" ht="12.75"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9" spans="2:5" ht="12.75">
      <c r="B19" s="5" t="s">
        <v>12</v>
      </c>
    </row>
    <row r="20" spans="2:5" ht="12.75">
      <c r="B20" s="5"/>
    </row>
    <row r="21" spans="2:5" ht="12.75">
      <c r="B21" s="5"/>
    </row>
    <row r="22" spans="2:5">
      <c r="C22" s="17"/>
      <c r="D22" s="17"/>
      <c r="E22" s="18" t="s">
        <v>6</v>
      </c>
    </row>
    <row r="23" spans="2:5">
      <c r="C23" s="17" t="s">
        <v>7</v>
      </c>
      <c r="D23" s="19">
        <v>37841.403999999995</v>
      </c>
      <c r="E23" s="20">
        <v>40665.877400000005</v>
      </c>
    </row>
    <row r="24" spans="2:5">
      <c r="C24" s="17" t="s">
        <v>9</v>
      </c>
      <c r="D24" s="19">
        <v>46058.087999999989</v>
      </c>
      <c r="E24" s="20">
        <v>40665.877400000005</v>
      </c>
    </row>
    <row r="25" spans="2:5">
      <c r="C25" s="17" t="s">
        <v>8</v>
      </c>
      <c r="D25" s="19">
        <v>47300.294000000009</v>
      </c>
      <c r="E25" s="20">
        <v>40665.877400000005</v>
      </c>
    </row>
    <row r="26" spans="2:5">
      <c r="C26" s="23">
        <v>2024</v>
      </c>
      <c r="D26" s="19">
        <v>36235.506000000001</v>
      </c>
      <c r="E26" s="20">
        <v>40665.877400000005</v>
      </c>
    </row>
    <row r="27" spans="2:5">
      <c r="C27" s="21">
        <v>2025</v>
      </c>
      <c r="D27" s="19">
        <v>35894.095000000001</v>
      </c>
      <c r="E27" s="20">
        <v>40665.877400000005</v>
      </c>
    </row>
    <row r="28" spans="2:5">
      <c r="C28" s="21">
        <v>2026</v>
      </c>
      <c r="D28" s="20">
        <v>33863.69701051696</v>
      </c>
      <c r="E28" s="20">
        <v>40665.877400000005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4:T16"/>
  <sheetViews>
    <sheetView showGridLines="0" workbookViewId="0">
      <selection activeCell="A23" sqref="A23"/>
    </sheetView>
  </sheetViews>
  <sheetFormatPr baseColWidth="10" defaultRowHeight="11.25"/>
  <cols>
    <col min="1" max="1" width="35.1640625" customWidth="1"/>
    <col min="2" max="2" width="20.83203125" customWidth="1"/>
    <col min="3" max="4" width="15.83203125" customWidth="1"/>
    <col min="5" max="5" width="18.1640625" customWidth="1"/>
    <col min="6" max="6" width="21.6640625" customWidth="1"/>
    <col min="8" max="8" width="14.33203125" customWidth="1"/>
    <col min="9" max="9" width="11.83203125" customWidth="1"/>
    <col min="10" max="10" width="9.33203125" customWidth="1"/>
    <col min="11" max="11" width="8.6640625" customWidth="1"/>
    <col min="12" max="12" width="11.6640625" customWidth="1"/>
    <col min="13" max="13" width="15.1640625" customWidth="1"/>
    <col min="14" max="14" width="11.1640625" customWidth="1"/>
    <col min="15" max="15" width="8.6640625" customWidth="1"/>
    <col min="16" max="16" width="9.6640625" customWidth="1"/>
    <col min="17" max="17" width="11.33203125" customWidth="1"/>
    <col min="18" max="18" width="14.33203125" customWidth="1"/>
    <col min="19" max="19" width="6.83203125" bestFit="1" customWidth="1"/>
  </cols>
  <sheetData>
    <row r="4" spans="1:20" ht="18">
      <c r="A4" s="22" t="s">
        <v>14</v>
      </c>
      <c r="B4" s="4"/>
      <c r="F4" s="2"/>
    </row>
    <row r="5" spans="1:20" ht="6" customHeight="1">
      <c r="A5" s="1"/>
    </row>
    <row r="7" spans="1:20" ht="30">
      <c r="A7" s="10" t="s">
        <v>0</v>
      </c>
      <c r="B7" s="11" t="s">
        <v>24</v>
      </c>
      <c r="C7" s="11">
        <v>2025</v>
      </c>
      <c r="D7" s="11">
        <v>2026</v>
      </c>
      <c r="E7" s="11" t="s">
        <v>25</v>
      </c>
      <c r="F7" s="16" t="s">
        <v>26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>
      <c r="A8" s="15"/>
      <c r="B8" s="12" t="s">
        <v>11</v>
      </c>
      <c r="C8" s="12" t="s">
        <v>11</v>
      </c>
      <c r="D8" s="12" t="s">
        <v>11</v>
      </c>
      <c r="E8" s="12" t="s">
        <v>10</v>
      </c>
      <c r="F8" s="12" t="s">
        <v>10</v>
      </c>
    </row>
    <row r="9" spans="1:20" ht="15">
      <c r="A9" s="7" t="s">
        <v>1</v>
      </c>
      <c r="B9" s="24">
        <v>17152.086600000002</v>
      </c>
      <c r="C9" s="24">
        <v>15762.421000000002</v>
      </c>
      <c r="D9" s="25">
        <v>14196.07777056245</v>
      </c>
      <c r="E9" s="26" t="s">
        <v>16</v>
      </c>
      <c r="F9" s="26" t="s">
        <v>17</v>
      </c>
    </row>
    <row r="10" spans="1:20" ht="15">
      <c r="A10" s="8" t="s">
        <v>3</v>
      </c>
      <c r="B10" s="24">
        <v>9545.1038000000008</v>
      </c>
      <c r="C10" s="24">
        <v>7679.8889999999992</v>
      </c>
      <c r="D10" s="25">
        <v>7123.6512511071905</v>
      </c>
      <c r="E10" s="26" t="s">
        <v>18</v>
      </c>
      <c r="F10" s="26" t="s">
        <v>19</v>
      </c>
    </row>
    <row r="11" spans="1:20" ht="15">
      <c r="A11" s="8" t="s">
        <v>2</v>
      </c>
      <c r="B11" s="24">
        <v>11028.517600000001</v>
      </c>
      <c r="C11" s="24">
        <v>9852.1229999999996</v>
      </c>
      <c r="D11" s="25">
        <v>10278.661320441723</v>
      </c>
      <c r="E11" s="26" t="s">
        <v>20</v>
      </c>
      <c r="F11" s="26" t="s">
        <v>18</v>
      </c>
    </row>
    <row r="12" spans="1:20" ht="15">
      <c r="A12" s="8" t="s">
        <v>4</v>
      </c>
      <c r="B12" s="24">
        <v>2940.1694000000002</v>
      </c>
      <c r="C12" s="24">
        <v>2599.6619999999998</v>
      </c>
      <c r="D12" s="25">
        <v>2265.3066684055971</v>
      </c>
      <c r="E12" s="26" t="s">
        <v>21</v>
      </c>
      <c r="F12" s="26" t="s">
        <v>22</v>
      </c>
    </row>
    <row r="13" spans="1:20" ht="15">
      <c r="A13" s="9" t="s">
        <v>5</v>
      </c>
      <c r="B13" s="13">
        <v>40665.877400000005</v>
      </c>
      <c r="C13" s="13">
        <v>35894.095000000001</v>
      </c>
      <c r="D13" s="13">
        <v>33863.69701051696</v>
      </c>
      <c r="E13" s="14" t="s">
        <v>23</v>
      </c>
      <c r="F13" s="14" t="s">
        <v>17</v>
      </c>
    </row>
    <row r="14" spans="1:20">
      <c r="A14" s="6" t="str">
        <f>CONCATENATE("Sources : Agreste pour ",D7,", Agreste-Douanes pour années antérieures")</f>
        <v>Sources : Agreste pour 2026, Agreste-Douanes pour années antérieures</v>
      </c>
    </row>
    <row r="15" spans="1:20" ht="12.75">
      <c r="H15" s="1"/>
    </row>
    <row r="16" spans="1:20">
      <c r="H16" s="2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A349-8D6C-4A5D-9F4B-5F52437145A4}">
  <dimension ref="B2:L22"/>
  <sheetViews>
    <sheetView tabSelected="1" workbookViewId="0">
      <selection activeCell="P9" sqref="P9"/>
    </sheetView>
  </sheetViews>
  <sheetFormatPr baseColWidth="10" defaultRowHeight="11.25"/>
  <cols>
    <col min="8" max="8" width="20.33203125" customWidth="1"/>
    <col min="12" max="12" width="22.33203125" customWidth="1"/>
  </cols>
  <sheetData>
    <row r="2" spans="2:12" ht="15">
      <c r="B2" s="27" t="str">
        <f>CONCATENATE("Figure 3 : estimation de récolte par vignoble au 1er ",[1]Paramètres!$C$4," (*)")</f>
        <v>Figure 3 : estimation de récolte par vignoble au 1er septembre 2026 (*)</v>
      </c>
      <c r="C2" s="28"/>
      <c r="D2" s="28"/>
      <c r="E2" s="28"/>
      <c r="F2" s="28"/>
      <c r="G2" s="29"/>
      <c r="H2" s="29"/>
      <c r="I2" s="29"/>
      <c r="J2" s="29"/>
      <c r="K2" s="29"/>
      <c r="L2" s="30"/>
    </row>
    <row r="3" spans="2:12" ht="15">
      <c r="B3" s="27"/>
      <c r="C3" s="29"/>
      <c r="D3" s="29"/>
      <c r="E3" s="29"/>
      <c r="F3" s="29"/>
      <c r="G3" s="29"/>
      <c r="H3" s="29"/>
      <c r="I3" s="29"/>
      <c r="J3" s="29"/>
      <c r="K3" s="29"/>
      <c r="L3" s="30"/>
    </row>
    <row r="4" spans="2:12" ht="15">
      <c r="B4" s="31"/>
      <c r="C4" s="65" t="s">
        <v>27</v>
      </c>
      <c r="D4" s="66"/>
      <c r="E4" s="66"/>
      <c r="F4" s="66"/>
      <c r="G4" s="67"/>
      <c r="H4" s="68" t="s">
        <v>28</v>
      </c>
      <c r="I4" s="66"/>
      <c r="J4" s="66"/>
      <c r="K4" s="66"/>
      <c r="L4" s="69"/>
    </row>
    <row r="5" spans="2:12" ht="38.25">
      <c r="B5" s="32"/>
      <c r="C5" s="33" t="s">
        <v>24</v>
      </c>
      <c r="D5" s="33">
        <v>2025</v>
      </c>
      <c r="E5" s="33">
        <v>2026</v>
      </c>
      <c r="F5" s="33" t="s">
        <v>25</v>
      </c>
      <c r="G5" s="34" t="s">
        <v>26</v>
      </c>
      <c r="H5" s="35" t="s">
        <v>24</v>
      </c>
      <c r="I5" s="33">
        <v>2025</v>
      </c>
      <c r="J5" s="33">
        <v>2026</v>
      </c>
      <c r="K5" s="33" t="s">
        <v>25</v>
      </c>
      <c r="L5" s="36" t="s">
        <v>26</v>
      </c>
    </row>
    <row r="6" spans="2:12" ht="15">
      <c r="B6" s="31"/>
      <c r="C6" s="33" t="s">
        <v>11</v>
      </c>
      <c r="D6" s="33" t="s">
        <v>11</v>
      </c>
      <c r="E6" s="33" t="s">
        <v>11</v>
      </c>
      <c r="F6" s="33" t="s">
        <v>10</v>
      </c>
      <c r="G6" s="34" t="s">
        <v>10</v>
      </c>
      <c r="H6" s="35" t="s">
        <v>11</v>
      </c>
      <c r="I6" s="33" t="s">
        <v>11</v>
      </c>
      <c r="J6" s="33" t="s">
        <v>11</v>
      </c>
      <c r="K6" s="33" t="s">
        <v>10</v>
      </c>
      <c r="L6" s="36" t="s">
        <v>10</v>
      </c>
    </row>
    <row r="7" spans="2:12" ht="25.5">
      <c r="B7" s="37" t="s">
        <v>29</v>
      </c>
      <c r="C7" s="38">
        <v>2476.4258</v>
      </c>
      <c r="D7" s="39">
        <v>2573.5150000000003</v>
      </c>
      <c r="E7" s="40">
        <v>1343.558</v>
      </c>
      <c r="F7" s="41" t="s">
        <v>45</v>
      </c>
      <c r="G7" s="42" t="s">
        <v>46</v>
      </c>
      <c r="H7" s="43">
        <v>2326.8334</v>
      </c>
      <c r="I7" s="44">
        <v>2428.0260000000003</v>
      </c>
      <c r="J7" s="45">
        <v>1244.2</v>
      </c>
      <c r="K7" s="47" t="s">
        <v>47</v>
      </c>
      <c r="L7" s="46" t="s">
        <v>48</v>
      </c>
    </row>
    <row r="8" spans="2:12" ht="25.5">
      <c r="B8" s="37" t="s">
        <v>30</v>
      </c>
      <c r="C8" s="38">
        <v>2149.3002000000001</v>
      </c>
      <c r="D8" s="38">
        <v>2125.2730000000001</v>
      </c>
      <c r="E8" s="40">
        <v>1429.7440000000001</v>
      </c>
      <c r="F8" s="41" t="s">
        <v>49</v>
      </c>
      <c r="G8" s="42" t="s">
        <v>49</v>
      </c>
      <c r="H8" s="43">
        <v>2046.6131999999998</v>
      </c>
      <c r="I8" s="44">
        <v>2045.6179999999999</v>
      </c>
      <c r="J8" s="45">
        <v>1380.597</v>
      </c>
      <c r="K8" s="47" t="s">
        <v>49</v>
      </c>
      <c r="L8" s="46" t="s">
        <v>49</v>
      </c>
    </row>
    <row r="9" spans="2:12" ht="12.75">
      <c r="B9" s="37" t="s">
        <v>31</v>
      </c>
      <c r="C9" s="38">
        <v>907.93520000000012</v>
      </c>
      <c r="D9" s="38">
        <v>858.41300000000001</v>
      </c>
      <c r="E9" s="40">
        <v>810.39900000000011</v>
      </c>
      <c r="F9" s="41" t="s">
        <v>23</v>
      </c>
      <c r="G9" s="42" t="s">
        <v>50</v>
      </c>
      <c r="H9" s="43">
        <v>879.19859999999994</v>
      </c>
      <c r="I9" s="44">
        <v>843.60799999999995</v>
      </c>
      <c r="J9" s="45">
        <v>773.69200000000001</v>
      </c>
      <c r="K9" s="47" t="s">
        <v>51</v>
      </c>
      <c r="L9" s="46" t="s">
        <v>52</v>
      </c>
    </row>
    <row r="10" spans="2:12" ht="12.75">
      <c r="B10" s="37" t="s">
        <v>32</v>
      </c>
      <c r="C10" s="38">
        <v>98.226400000000012</v>
      </c>
      <c r="D10" s="38">
        <v>106.06100000000001</v>
      </c>
      <c r="E10" s="40">
        <v>106.19199999999999</v>
      </c>
      <c r="F10" s="41" t="s">
        <v>53</v>
      </c>
      <c r="G10" s="42" t="s">
        <v>54</v>
      </c>
      <c r="H10" s="43">
        <v>85.766800000000003</v>
      </c>
      <c r="I10" s="44">
        <v>93.227999999999994</v>
      </c>
      <c r="J10" s="45">
        <v>93.343000000000004</v>
      </c>
      <c r="K10" s="47" t="s">
        <v>53</v>
      </c>
      <c r="L10" s="46" t="s">
        <v>55</v>
      </c>
    </row>
    <row r="11" spans="2:12" ht="12.75">
      <c r="B11" s="37" t="s">
        <v>33</v>
      </c>
      <c r="C11" s="38">
        <v>79.950999999999993</v>
      </c>
      <c r="D11" s="38">
        <v>109.15</v>
      </c>
      <c r="E11" s="40">
        <v>69.760000000000005</v>
      </c>
      <c r="F11" s="41" t="s">
        <v>56</v>
      </c>
      <c r="G11" s="42" t="s">
        <v>21</v>
      </c>
      <c r="H11" s="43">
        <v>75.906199999999998</v>
      </c>
      <c r="I11" s="44">
        <v>103.5</v>
      </c>
      <c r="J11" s="45">
        <v>65.599999999999994</v>
      </c>
      <c r="K11" s="47" t="s">
        <v>57</v>
      </c>
      <c r="L11" s="46" t="s">
        <v>58</v>
      </c>
    </row>
    <row r="12" spans="2:12" ht="12.75">
      <c r="B12" s="37" t="s">
        <v>34</v>
      </c>
      <c r="C12" s="38">
        <v>2308.3063999999999</v>
      </c>
      <c r="D12" s="38">
        <v>2159.2890000000002</v>
      </c>
      <c r="E12" s="40">
        <v>1890.172</v>
      </c>
      <c r="F12" s="41" t="s">
        <v>52</v>
      </c>
      <c r="G12" s="42" t="s">
        <v>59</v>
      </c>
      <c r="H12" s="43">
        <v>1842.4351999999999</v>
      </c>
      <c r="I12" s="44">
        <v>1737.731</v>
      </c>
      <c r="J12" s="45">
        <v>1585.3319999999999</v>
      </c>
      <c r="K12" s="47" t="s">
        <v>60</v>
      </c>
      <c r="L12" s="46" t="s">
        <v>58</v>
      </c>
    </row>
    <row r="13" spans="2:12" ht="12.75">
      <c r="B13" s="37" t="s">
        <v>35</v>
      </c>
      <c r="C13" s="38">
        <v>9850.6686000000009</v>
      </c>
      <c r="D13" s="38">
        <v>8023.0920000000006</v>
      </c>
      <c r="E13" s="40">
        <v>7504.6399999999994</v>
      </c>
      <c r="F13" s="41" t="s">
        <v>23</v>
      </c>
      <c r="G13" s="42" t="s">
        <v>61</v>
      </c>
      <c r="H13" s="43" t="s">
        <v>36</v>
      </c>
      <c r="I13" s="44" t="s">
        <v>36</v>
      </c>
      <c r="J13" s="45" t="s">
        <v>36</v>
      </c>
      <c r="K13" s="47" t="s">
        <v>36</v>
      </c>
      <c r="L13" s="46" t="s">
        <v>36</v>
      </c>
    </row>
    <row r="14" spans="2:12" ht="12.75">
      <c r="B14" s="37" t="s">
        <v>37</v>
      </c>
      <c r="C14" s="38">
        <v>2647.9388000000004</v>
      </c>
      <c r="D14" s="38">
        <v>2363.6629999999996</v>
      </c>
      <c r="E14" s="40">
        <v>2323.7629999999999</v>
      </c>
      <c r="F14" s="41" t="s">
        <v>62</v>
      </c>
      <c r="G14" s="42" t="s">
        <v>52</v>
      </c>
      <c r="H14" s="43">
        <v>746.76859999999999</v>
      </c>
      <c r="I14" s="44">
        <v>625.33899999999994</v>
      </c>
      <c r="J14" s="45">
        <v>633.10700000000008</v>
      </c>
      <c r="K14" s="47" t="s">
        <v>63</v>
      </c>
      <c r="L14" s="46" t="s">
        <v>64</v>
      </c>
    </row>
    <row r="15" spans="2:12" ht="12.75">
      <c r="B15" s="37" t="s">
        <v>38</v>
      </c>
      <c r="C15" s="38">
        <v>3950.1896000000002</v>
      </c>
      <c r="D15" s="38">
        <v>3199.0649999999996</v>
      </c>
      <c r="E15" s="40">
        <v>3523.7110000000002</v>
      </c>
      <c r="F15" s="41" t="s">
        <v>65</v>
      </c>
      <c r="G15" s="42" t="s">
        <v>50</v>
      </c>
      <c r="H15" s="43">
        <v>3628.0006000000003</v>
      </c>
      <c r="I15" s="44">
        <v>2929.2539999999999</v>
      </c>
      <c r="J15" s="45">
        <v>3220.989</v>
      </c>
      <c r="K15" s="47" t="s">
        <v>65</v>
      </c>
      <c r="L15" s="46" t="s">
        <v>50</v>
      </c>
    </row>
    <row r="16" spans="2:12" ht="25.5">
      <c r="B16" s="37" t="s">
        <v>39</v>
      </c>
      <c r="C16" s="38">
        <v>10466.957800000002</v>
      </c>
      <c r="D16" s="38">
        <v>9127.0300000000007</v>
      </c>
      <c r="E16" s="40">
        <v>9578.9989999999998</v>
      </c>
      <c r="F16" s="41" t="s">
        <v>66</v>
      </c>
      <c r="G16" s="42" t="s">
        <v>51</v>
      </c>
      <c r="H16" s="43">
        <v>1915.61</v>
      </c>
      <c r="I16" s="44">
        <v>1560.316</v>
      </c>
      <c r="J16" s="45">
        <v>1752.2830000000001</v>
      </c>
      <c r="K16" s="47" t="s">
        <v>67</v>
      </c>
      <c r="L16" s="46" t="s">
        <v>60</v>
      </c>
    </row>
    <row r="17" spans="2:12" ht="12.75">
      <c r="B17" s="48" t="s">
        <v>40</v>
      </c>
      <c r="C17" s="49">
        <v>343.63299999999998</v>
      </c>
      <c r="D17" s="49">
        <v>370.99999999999994</v>
      </c>
      <c r="E17" s="50">
        <v>355</v>
      </c>
      <c r="F17" s="51" t="s">
        <v>68</v>
      </c>
      <c r="G17" s="52" t="s">
        <v>69</v>
      </c>
      <c r="H17" s="53">
        <v>94.973600000000005</v>
      </c>
      <c r="I17" s="54">
        <v>96</v>
      </c>
      <c r="J17" s="55">
        <v>89.5</v>
      </c>
      <c r="K17" s="56" t="s">
        <v>18</v>
      </c>
      <c r="L17" s="57" t="s">
        <v>23</v>
      </c>
    </row>
    <row r="18" spans="2:12" ht="12.75">
      <c r="B18" s="58" t="s">
        <v>41</v>
      </c>
      <c r="C18" s="59">
        <v>4807.2446</v>
      </c>
      <c r="D18" s="59">
        <v>4356.2970000000005</v>
      </c>
      <c r="E18" s="60">
        <v>4446.1009999999997</v>
      </c>
      <c r="F18" s="61" t="s">
        <v>70</v>
      </c>
      <c r="G18" s="61" t="s">
        <v>51</v>
      </c>
      <c r="H18" s="59">
        <v>3060.7939999999999</v>
      </c>
      <c r="I18" s="59">
        <v>2883.2190000000001</v>
      </c>
      <c r="J18" s="60">
        <v>2996.3539999999998</v>
      </c>
      <c r="K18" s="62" t="s">
        <v>20</v>
      </c>
      <c r="L18" s="61" t="s">
        <v>62</v>
      </c>
    </row>
    <row r="19" spans="2:12" ht="11.25" customHeight="1">
      <c r="B19" s="70" t="s">
        <v>42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0" spans="2:12">
      <c r="B20" s="64" t="s">
        <v>43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</row>
    <row r="21" spans="2:12">
      <c r="B21" s="64" t="s">
        <v>44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</row>
    <row r="22" spans="2:12">
      <c r="B22" s="64" t="s">
        <v>13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</row>
  </sheetData>
  <mergeCells count="3">
    <mergeCell ref="C4:G4"/>
    <mergeCell ref="H4:L4"/>
    <mergeCell ref="B19:L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DGAFP</dc:creator>
  <cp:lastModifiedBy>Maurine LOUSTEAU</cp:lastModifiedBy>
  <cp:lastPrinted>2018-07-19T13:27:29Z</cp:lastPrinted>
  <dcterms:created xsi:type="dcterms:W3CDTF">1999-06-28T13:22:42Z</dcterms:created>
  <dcterms:modified xsi:type="dcterms:W3CDTF">2026-09-04T13:54:29Z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